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san\Desktop\"/>
    </mc:Choice>
  </mc:AlternateContent>
  <xr:revisionPtr revIDLastSave="0" documentId="8_{150EEB77-5FCE-4ABB-95EF-BD6EADBDF569}" xr6:coauthVersionLast="47" xr6:coauthVersionMax="47" xr10:uidLastSave="{00000000-0000-0000-0000-000000000000}"/>
  <bookViews>
    <workbookView xWindow="0" yWindow="0" windowWidth="17256" windowHeight="5568" xr2:uid="{00000000-000D-0000-FFFF-FFFF00000000}"/>
  </bookViews>
  <sheets>
    <sheet name="Sayfa1" sheetId="1" r:id="rId1"/>
    <sheet name="Sayfa2" sheetId="2" r:id="rId2"/>
    <sheet name="Sayfa3" sheetId="3" r:id="rId3"/>
  </sheets>
  <calcPr calcId="191028"/>
  <customWorkbookViews>
    <customWorkbookView name="Hasan Bayçöl - Kişisel Görünüm" guid="{DAEB4418-9BCE-454E-9B7D-66831367549C}" mergeInterval="0" personalView="1" maximized="1" xWindow="1" yWindow="1" windowWidth="1920" windowHeight="827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5" i="1" l="1"/>
  <c r="J25" i="1" s="1"/>
  <c r="I17" i="1"/>
  <c r="J17" i="1" s="1"/>
  <c r="I18" i="1"/>
  <c r="J18" i="1" s="1"/>
  <c r="I19" i="1"/>
  <c r="J19" i="1" s="1"/>
  <c r="I20" i="1"/>
  <c r="J20" i="1" s="1"/>
  <c r="I21" i="1"/>
  <c r="J21" i="1" s="1"/>
  <c r="I22" i="1"/>
  <c r="J22" i="1" s="1"/>
  <c r="I23" i="1"/>
  <c r="J23" i="1" s="1"/>
  <c r="I26" i="1"/>
  <c r="J26" i="1" s="1"/>
  <c r="I27" i="1"/>
  <c r="J27" i="1" s="1"/>
  <c r="I28" i="1"/>
  <c r="J28" i="1" s="1"/>
  <c r="I29" i="1"/>
  <c r="J29" i="1" s="1"/>
  <c r="I30" i="1"/>
  <c r="J30" i="1" s="1"/>
  <c r="I31" i="1"/>
  <c r="J31" i="1" s="1"/>
  <c r="I32" i="1"/>
  <c r="J32" i="1" s="1"/>
  <c r="I34" i="1"/>
  <c r="J34" i="1" s="1"/>
  <c r="I35" i="1"/>
  <c r="J35" i="1" s="1"/>
  <c r="I36" i="1"/>
  <c r="J36" i="1" s="1"/>
  <c r="I37" i="1"/>
  <c r="J37" i="1" s="1"/>
  <c r="I38" i="1"/>
  <c r="J38" i="1" s="1"/>
  <c r="I39" i="1"/>
  <c r="J39" i="1" s="1"/>
  <c r="I40" i="1"/>
  <c r="J40" i="1" s="1"/>
  <c r="I41" i="1"/>
  <c r="J41" i="1" s="1"/>
  <c r="I43" i="1"/>
  <c r="J43" i="1" s="1"/>
  <c r="I44" i="1"/>
  <c r="J44" i="1" s="1"/>
  <c r="I45" i="1"/>
  <c r="J45" i="1" s="1"/>
  <c r="I46" i="1"/>
  <c r="J46" i="1" s="1"/>
  <c r="I47" i="1"/>
  <c r="J47" i="1" s="1"/>
  <c r="I48" i="1"/>
  <c r="J48" i="1" s="1"/>
  <c r="I49" i="1"/>
  <c r="J49" i="1" s="1"/>
  <c r="I50" i="1"/>
  <c r="J50" i="1" s="1"/>
  <c r="I52" i="1"/>
  <c r="J52" i="1" s="1"/>
  <c r="I53" i="1"/>
  <c r="J53" i="1" s="1"/>
  <c r="I54" i="1"/>
  <c r="J54" i="1" s="1"/>
  <c r="I55" i="1"/>
  <c r="J55" i="1" s="1"/>
  <c r="I56" i="1"/>
  <c r="J56" i="1" s="1"/>
  <c r="I57" i="1"/>
  <c r="J57" i="1" s="1"/>
  <c r="I58" i="1"/>
  <c r="J58" i="1" s="1"/>
  <c r="I59" i="1"/>
  <c r="J59" i="1" s="1"/>
  <c r="I61" i="1"/>
  <c r="J61" i="1" s="1"/>
  <c r="I62" i="1"/>
  <c r="J62" i="1" s="1"/>
  <c r="I63" i="1"/>
  <c r="J63" i="1" s="1"/>
  <c r="I64" i="1"/>
  <c r="J64" i="1" s="1"/>
  <c r="I65" i="1"/>
  <c r="J65" i="1" s="1"/>
  <c r="I66" i="1"/>
  <c r="J66" i="1" s="1"/>
  <c r="I67" i="1"/>
  <c r="J67" i="1" s="1"/>
  <c r="I68" i="1"/>
  <c r="J68" i="1" s="1"/>
  <c r="I70" i="1"/>
  <c r="J70" i="1" s="1"/>
  <c r="I71" i="1"/>
  <c r="J71" i="1" s="1"/>
  <c r="I72" i="1"/>
  <c r="J72" i="1" s="1"/>
  <c r="I73" i="1"/>
  <c r="J73" i="1" s="1"/>
  <c r="I74" i="1"/>
  <c r="J74" i="1" s="1"/>
  <c r="I75" i="1"/>
  <c r="J75" i="1" s="1"/>
  <c r="I76" i="1"/>
  <c r="J76" i="1" s="1"/>
  <c r="I77" i="1"/>
  <c r="J77" i="1" s="1"/>
  <c r="I79" i="1"/>
  <c r="J79" i="1" s="1"/>
  <c r="I80" i="1"/>
  <c r="J80" i="1" s="1"/>
  <c r="I81" i="1"/>
  <c r="J81" i="1" s="1"/>
  <c r="I82" i="1"/>
  <c r="J82" i="1" s="1"/>
  <c r="I83" i="1"/>
  <c r="J83" i="1" s="1"/>
  <c r="I84" i="1"/>
  <c r="J84" i="1" s="1"/>
  <c r="I85" i="1"/>
  <c r="J85" i="1" s="1"/>
  <c r="I86" i="1"/>
  <c r="J86" i="1" s="1"/>
  <c r="I88" i="1"/>
  <c r="J88" i="1" s="1"/>
  <c r="I89" i="1"/>
  <c r="J89" i="1" s="1"/>
  <c r="I90" i="1"/>
  <c r="J90" i="1" s="1"/>
  <c r="I91" i="1"/>
  <c r="J91" i="1" s="1"/>
  <c r="I92" i="1"/>
  <c r="J92" i="1" s="1"/>
  <c r="I93" i="1"/>
  <c r="J93" i="1" s="1"/>
  <c r="I94" i="1"/>
  <c r="J94" i="1" s="1"/>
  <c r="I95" i="1"/>
  <c r="J95" i="1" s="1"/>
  <c r="I96" i="1"/>
  <c r="J96" i="1" s="1"/>
  <c r="I97" i="1"/>
  <c r="J97" i="1" s="1"/>
  <c r="I98" i="1"/>
  <c r="J98" i="1" s="1"/>
  <c r="I99" i="1"/>
  <c r="J99" i="1" s="1"/>
  <c r="I100" i="1"/>
  <c r="J100" i="1" s="1"/>
  <c r="I101" i="1"/>
  <c r="J101" i="1" s="1"/>
  <c r="I102" i="1"/>
  <c r="J102" i="1" s="1"/>
  <c r="I103" i="1"/>
  <c r="J103" i="1" s="1"/>
  <c r="I104" i="1"/>
  <c r="J104" i="1" s="1"/>
  <c r="I106" i="1"/>
  <c r="J106" i="1" s="1"/>
  <c r="I107" i="1"/>
  <c r="J107" i="1" s="1"/>
  <c r="I108" i="1"/>
  <c r="J108" i="1" s="1"/>
  <c r="I109" i="1"/>
  <c r="J109" i="1" s="1"/>
  <c r="I110" i="1"/>
  <c r="J110" i="1" s="1"/>
  <c r="I111" i="1"/>
  <c r="J111" i="1" s="1"/>
  <c r="I112" i="1"/>
  <c r="J112" i="1" s="1"/>
  <c r="I113" i="1"/>
  <c r="J113" i="1" s="1"/>
  <c r="I115" i="1"/>
  <c r="J115" i="1" s="1"/>
  <c r="I116" i="1"/>
  <c r="J116" i="1" s="1"/>
  <c r="I117" i="1"/>
  <c r="J117" i="1" s="1"/>
  <c r="I118" i="1"/>
  <c r="J118" i="1" s="1"/>
  <c r="I119" i="1"/>
  <c r="J119" i="1" s="1"/>
  <c r="I120" i="1"/>
  <c r="J120" i="1" s="1"/>
  <c r="I121" i="1"/>
  <c r="J121" i="1" s="1"/>
  <c r="I122" i="1"/>
  <c r="J122" i="1" s="1"/>
  <c r="I124" i="1"/>
  <c r="J124" i="1" s="1"/>
  <c r="I125" i="1"/>
  <c r="J125" i="1" s="1"/>
  <c r="I126" i="1"/>
  <c r="J126" i="1" s="1"/>
  <c r="I127" i="1"/>
  <c r="J127" i="1" s="1"/>
  <c r="I128" i="1"/>
  <c r="J128" i="1" s="1"/>
  <c r="I129" i="1"/>
  <c r="J129" i="1" s="1"/>
  <c r="I130" i="1"/>
  <c r="J130" i="1" s="1"/>
  <c r="I131" i="1"/>
  <c r="J131" i="1" s="1"/>
  <c r="I16" i="1"/>
  <c r="J16" i="1" s="1"/>
  <c r="J132" i="1" l="1"/>
  <c r="J133" i="1" s="1"/>
  <c r="J134" i="1" s="1"/>
</calcChain>
</file>

<file path=xl/sharedStrings.xml><?xml version="1.0" encoding="utf-8"?>
<sst xmlns="http://schemas.openxmlformats.org/spreadsheetml/2006/main" count="240" uniqueCount="240">
  <si>
    <t>Adres</t>
  </si>
  <si>
    <t xml:space="preserve">İçerenköy mah. Topçu Cad. Reisoğlu Sok. </t>
  </si>
  <si>
    <t>No:21/B Ataşehir/İSTANBUL/TÜRKİYE</t>
  </si>
  <si>
    <t>Tel</t>
  </si>
  <si>
    <t>+90 216 629 07 07</t>
  </si>
  <si>
    <t>Whatsapp</t>
  </si>
  <si>
    <t>+90 541 927 58 51</t>
  </si>
  <si>
    <t>Mail</t>
  </si>
  <si>
    <t>info@arvehu.com</t>
  </si>
  <si>
    <t>FİRMA ÜNVANI</t>
  </si>
  <si>
    <t>TEKLİF/    SİPARİŞ NO</t>
  </si>
  <si>
    <t>FİRMA YETKİLİSİ</t>
  </si>
  <si>
    <t>TEKLİF TARİHİ</t>
  </si>
  <si>
    <t xml:space="preserve">TELEFON </t>
  </si>
  <si>
    <t>MAİL</t>
  </si>
  <si>
    <t>VERGİ DAİRESİ VE NO</t>
  </si>
  <si>
    <t>ARVEHU ELEKTRİK AsFir SİPARİŞ LİSTESİ</t>
  </si>
  <si>
    <t>TL FİYAT LİSTESİ İSKONTO ÇALIŞMASI</t>
  </si>
  <si>
    <t>ÇERÇEVE CİNSİ</t>
  </si>
  <si>
    <t>KODU</t>
  </si>
  <si>
    <t>ALT PLASTİK</t>
  </si>
  <si>
    <t>KUTU</t>
  </si>
  <si>
    <t>KOLİ</t>
  </si>
  <si>
    <t>LİSTE FİYATI</t>
  </si>
  <si>
    <t>İSKONTO</t>
  </si>
  <si>
    <t>ADET</t>
  </si>
  <si>
    <t xml:space="preserve"> BİRİM FİYAT</t>
  </si>
  <si>
    <t>TUTAR</t>
  </si>
  <si>
    <t>Aluminyum Bronze Tekli / Single</t>
  </si>
  <si>
    <t>ALG101</t>
  </si>
  <si>
    <t>Aluminyum Bronze İkili / Dual</t>
  </si>
  <si>
    <t>ALG102</t>
  </si>
  <si>
    <t>Aluminyum Bronze Üçlü / Triple</t>
  </si>
  <si>
    <t>ALG103</t>
  </si>
  <si>
    <t>Aluminyum Bronze Dörtlü / Quad</t>
  </si>
  <si>
    <t>ALG104</t>
  </si>
  <si>
    <t>Aluminyum Bronze Beşli / Penta</t>
  </si>
  <si>
    <t>ALG105</t>
  </si>
  <si>
    <t>Aluminyum Bronze Altılı / Six</t>
  </si>
  <si>
    <t>ALG106</t>
  </si>
  <si>
    <t>Aluminyum Bronze İkili Dikey / Vertical Dual</t>
  </si>
  <si>
    <t>ALG112</t>
  </si>
  <si>
    <t>Aluminyum Bronze Üçlü Dikey / Vertical Triple</t>
  </si>
  <si>
    <t>ALG113</t>
  </si>
  <si>
    <t>Aluminyum Silver Tekli / Single</t>
  </si>
  <si>
    <t>ALG201</t>
  </si>
  <si>
    <t>Aluminyum Silver İkili / Dual</t>
  </si>
  <si>
    <t>ALG202</t>
  </si>
  <si>
    <t>Aluminyum Silver Üçlü / Triple</t>
  </si>
  <si>
    <t>ALG203</t>
  </si>
  <si>
    <t>Aluminyum Silver Dörtlü / Quad</t>
  </si>
  <si>
    <t>ALG204</t>
  </si>
  <si>
    <t>Aluminyum Silver Beşli / Penta</t>
  </si>
  <si>
    <t>ALG205</t>
  </si>
  <si>
    <t>Aluminyum Silver Altılı / Six</t>
  </si>
  <si>
    <t>ALG206</t>
  </si>
  <si>
    <t>Aluminyum Silver İkili Dikey / Vertical Dual</t>
  </si>
  <si>
    <t>ALG212</t>
  </si>
  <si>
    <t>Aluminyum Silver Üçlü Dikey / Vertical Triple</t>
  </si>
  <si>
    <t>ALG213</t>
  </si>
  <si>
    <t>Aluminyum Onyx Tekli / Single</t>
  </si>
  <si>
    <t>ALG301</t>
  </si>
  <si>
    <t>Aluminyum Onyx İkili / Dual</t>
  </si>
  <si>
    <t>ALG302</t>
  </si>
  <si>
    <t>Aluminyum Onyx Üçlü / Triple</t>
  </si>
  <si>
    <t>ALG303</t>
  </si>
  <si>
    <t>Aluminyum Onyx Dörtlü / Quad</t>
  </si>
  <si>
    <t>ALG304</t>
  </si>
  <si>
    <t>Aluminyum Onyx Beşli / Penta</t>
  </si>
  <si>
    <t>ALG305</t>
  </si>
  <si>
    <t>Aluminyum Onyx Altılı / Six</t>
  </si>
  <si>
    <t>ALG306</t>
  </si>
  <si>
    <t>Aluminyum Onyx İkili Dikey / Vertical Dual</t>
  </si>
  <si>
    <t>ALG312</t>
  </si>
  <si>
    <t>Aluminyum Onyx Üçlü Dikey / Vertical Triple</t>
  </si>
  <si>
    <t>ALG313</t>
  </si>
  <si>
    <t>Pleksiglas Parlak Beyaz Tekli / Single</t>
  </si>
  <si>
    <t>APG101</t>
  </si>
  <si>
    <t>Pleksiglas Parlak Beyaz İkili / Dual</t>
  </si>
  <si>
    <t>APG102</t>
  </si>
  <si>
    <t>Pleksiglas Parlak Beyaz Üçlü / Triple</t>
  </si>
  <si>
    <t>APG103</t>
  </si>
  <si>
    <t>Pleksiglas Parlak Beyaz Dörtlü / Quad</t>
  </si>
  <si>
    <t>APG104</t>
  </si>
  <si>
    <t>Pleksiglas Parlak Beyaz Beşli / Penta</t>
  </si>
  <si>
    <t>APG105</t>
  </si>
  <si>
    <t>Pleksiglas Parlak Beyaz Altılı / Six</t>
  </si>
  <si>
    <t>APG106</t>
  </si>
  <si>
    <t>Pleksiglas Parlak Beyaz İkili Dikey / Vertical Dual</t>
  </si>
  <si>
    <t>APG112</t>
  </si>
  <si>
    <t>Pleksiglas Parlak Beyaz Üçlü Dikey / Vertical Triple</t>
  </si>
  <si>
    <t>APG113</t>
  </si>
  <si>
    <t>Pleksiglas Parlak Siyah Tekli / Single</t>
  </si>
  <si>
    <t>APG201</t>
  </si>
  <si>
    <t>Pleksiglas Parlak Siyah İkili / Dual</t>
  </si>
  <si>
    <t>APG202</t>
  </si>
  <si>
    <t>Pleksiglas Parlak Siyah Üçlü / Triple</t>
  </si>
  <si>
    <t>APG203</t>
  </si>
  <si>
    <t>Pleksiglas Parlak Siyah Dörtlü / Quad</t>
  </si>
  <si>
    <t>APG204</t>
  </si>
  <si>
    <t>Pleksiglas Parlak Siyah Beşli / Penta</t>
  </si>
  <si>
    <t>APG205</t>
  </si>
  <si>
    <t>Pleksiglas Parlak Siyah Altılı / Six</t>
  </si>
  <si>
    <t>APG206</t>
  </si>
  <si>
    <t>Pleksiglas Parlak Siyah İkili Dikey / Vertical Dual</t>
  </si>
  <si>
    <t>APG212</t>
  </si>
  <si>
    <t>Pleksiglas Parlak Siyah Üçlü Dikey / Vertical Triple</t>
  </si>
  <si>
    <t>APG213</t>
  </si>
  <si>
    <t>Pleksiglas Şampanya Tekli / Single</t>
  </si>
  <si>
    <t>APG301</t>
  </si>
  <si>
    <t>Pleksiglas Şampanya İkili / Dual</t>
  </si>
  <si>
    <t>APG302</t>
  </si>
  <si>
    <t>Pleksiglas Şampanya Üçlü / Triple</t>
  </si>
  <si>
    <t>APG303</t>
  </si>
  <si>
    <t>Pleksiglas Şampanya Dörtlü / Quad</t>
  </si>
  <si>
    <t>APG304</t>
  </si>
  <si>
    <t>Pleksiglas Şampanya Beşli / Penta</t>
  </si>
  <si>
    <t>APG305</t>
  </si>
  <si>
    <t>Pleksiglas Şampanya Altılı / Six</t>
  </si>
  <si>
    <t>APG306</t>
  </si>
  <si>
    <t>Pleksiglas Şampanya İkili Dikey / Vertical Dual</t>
  </si>
  <si>
    <t>APG312</t>
  </si>
  <si>
    <t>Pleksiglas Şampanya Üçlü Dikey  / Vertical Triple</t>
  </si>
  <si>
    <t>APG313</t>
  </si>
  <si>
    <t>Pleksiglas Parlak Gümüş Tekli / Single</t>
  </si>
  <si>
    <t>APG401</t>
  </si>
  <si>
    <t>Pleksiglas Parlak Gümüş İkili / Dual</t>
  </si>
  <si>
    <t>APG402</t>
  </si>
  <si>
    <t>Pleksiglas Parlak Gümüş Üçlü / Triple</t>
  </si>
  <si>
    <t>APG403</t>
  </si>
  <si>
    <t>Pleksiglas Parlak Gümüş Dörtlü / Quad</t>
  </si>
  <si>
    <t>APG404</t>
  </si>
  <si>
    <t>Pleksiglas Parlak Gümüş Beşli / Penta</t>
  </si>
  <si>
    <t>APG405</t>
  </si>
  <si>
    <t>Pleksiglas Parlak Gümüş Altılı / Six</t>
  </si>
  <si>
    <t>APG406</t>
  </si>
  <si>
    <t>Pleksiglas Parlak Gümüş İkili Dikey / Vertical Dual</t>
  </si>
  <si>
    <t>APG412</t>
  </si>
  <si>
    <t>Pleksiglas Parlak Gümüş Üçlü Dikey / Vertical Triple</t>
  </si>
  <si>
    <t>APG413</t>
  </si>
  <si>
    <t>Pleksiglas Mat SiyahTekli / Single</t>
  </si>
  <si>
    <t>APG501</t>
  </si>
  <si>
    <t>Pleksiglas Mat Siyah İkili / Dual</t>
  </si>
  <si>
    <t>APG502</t>
  </si>
  <si>
    <t>Pleksiglas Mat Siyah Üçlü / Triple</t>
  </si>
  <si>
    <t>APG503</t>
  </si>
  <si>
    <t>Pleksiglas Mat Siyah Dörtlü / Quad</t>
  </si>
  <si>
    <t>APG504</t>
  </si>
  <si>
    <t>Pleksiglas Mat Siyah Beşli / Penta</t>
  </si>
  <si>
    <t>APG505</t>
  </si>
  <si>
    <t>Pleksiglas Mat Siyah Altılı / Six</t>
  </si>
  <si>
    <t>APG506</t>
  </si>
  <si>
    <t>Pleksiglas Mat Siyah İkili Dikey / Vertical Dual</t>
  </si>
  <si>
    <t>APG512</t>
  </si>
  <si>
    <t>Pleksiglas Mat Siyah Üçlü Dikey / Vertical Triple</t>
  </si>
  <si>
    <t>AP513</t>
  </si>
  <si>
    <t>Pleksiglas Mat Beyaz Tekli / Single</t>
  </si>
  <si>
    <t>APG601</t>
  </si>
  <si>
    <t>Pleksiglas Mat Beyaz İkili / Dual</t>
  </si>
  <si>
    <t>APG602</t>
  </si>
  <si>
    <t>Pleksiglas Mat Beyaz Üçlü / Triple</t>
  </si>
  <si>
    <t>APG603</t>
  </si>
  <si>
    <t>Pleksiglas Mat Beyaz Dörtlü / Quad</t>
  </si>
  <si>
    <t>APG604</t>
  </si>
  <si>
    <t>Pleksiglas Mat Beyaz Beşli / Penta</t>
  </si>
  <si>
    <t>APG605</t>
  </si>
  <si>
    <t>Pleksiglas Mat Beyaz Altılı / Six</t>
  </si>
  <si>
    <t>APG606</t>
  </si>
  <si>
    <t>Pleksiglas Mat Beyaz İkili Dikey / Vertical Dual</t>
  </si>
  <si>
    <t>APG612</t>
  </si>
  <si>
    <t>Pleksiglas Mat Beyaz Üçlü Dikey / Vertical Triple</t>
  </si>
  <si>
    <t>APG613</t>
  </si>
  <si>
    <t>Masif Ahşap Bambu Tekli / Single</t>
  </si>
  <si>
    <t>WOG201</t>
  </si>
  <si>
    <t>Masif Ahşap Bambu İkili / Dual</t>
  </si>
  <si>
    <t>WOG202</t>
  </si>
  <si>
    <t>Masif Ahşap Bambu Üçlü / Triple</t>
  </si>
  <si>
    <t>WOG203</t>
  </si>
  <si>
    <t>Masif Ahşap Bambu Dörtlü / Quad</t>
  </si>
  <si>
    <t>WOG204</t>
  </si>
  <si>
    <t>Masif Ahşap Bambu Beşli / Penta</t>
  </si>
  <si>
    <t>WOG205</t>
  </si>
  <si>
    <t>Masif Ahşap Bambu Altılı / Six</t>
  </si>
  <si>
    <t>WOG206</t>
  </si>
  <si>
    <t>Masif Ahşap Bambu İkili Dikey / Vertical Dual</t>
  </si>
  <si>
    <t>WOG212</t>
  </si>
  <si>
    <t>Masif Ahşap Bambu Üçlü Dikey / Vertical Triple</t>
  </si>
  <si>
    <t>WOG213</t>
  </si>
  <si>
    <t>Masif Ahşap A.Ceviz Tekli / Single</t>
  </si>
  <si>
    <t>WOG601</t>
  </si>
  <si>
    <t>Masif Ahşap A.Ceviz İkili / Dual</t>
  </si>
  <si>
    <t>WOG602</t>
  </si>
  <si>
    <t>Masif Ahşap A.Ceviz Üçlü / Triple</t>
  </si>
  <si>
    <t>WOG603</t>
  </si>
  <si>
    <t>Masif Ahşap A.Ceviz Dörtlü / Quad</t>
  </si>
  <si>
    <t>WOG604</t>
  </si>
  <si>
    <t>Masif Ahşap A.Ceviz Beşli / Penta</t>
  </si>
  <si>
    <t>WOG605</t>
  </si>
  <si>
    <t>Masif Ahşap A.Ceviz Altılı / Six</t>
  </si>
  <si>
    <t>WOG606</t>
  </si>
  <si>
    <t>Masif Ahşap A.Ceviz İkili Dikey / Vertical Dual</t>
  </si>
  <si>
    <t>WOG612</t>
  </si>
  <si>
    <t>Masif Ahşap A.Ceviz Üçlü Dikey / Vertical Triple</t>
  </si>
  <si>
    <t>WOG613</t>
  </si>
  <si>
    <t>Corian Dusk Tekli / Single</t>
  </si>
  <si>
    <t>COG201</t>
  </si>
  <si>
    <t>Corian Dusk İkili / Dual</t>
  </si>
  <si>
    <t>COG202</t>
  </si>
  <si>
    <t>Corian Dusk Üçlü / Triple</t>
  </si>
  <si>
    <t>COG203</t>
  </si>
  <si>
    <t>Corian Dusk Dörtlü / Quad</t>
  </si>
  <si>
    <t>COG204</t>
  </si>
  <si>
    <t>Corian Dusk Beşli / Penta</t>
  </si>
  <si>
    <t>COG205</t>
  </si>
  <si>
    <t>Corian Dusk Altılı / Six</t>
  </si>
  <si>
    <t>COG206</t>
  </si>
  <si>
    <t>Corian Dusk İkili Dikey / Vertical Dual</t>
  </si>
  <si>
    <t>COG212</t>
  </si>
  <si>
    <t>Corian Dusk Üçlü Dikey / Vertical Triple</t>
  </si>
  <si>
    <t>COG213</t>
  </si>
  <si>
    <t>Corian Black Quartz Tekli / Single</t>
  </si>
  <si>
    <t>COG401</t>
  </si>
  <si>
    <t>Corian Black Quartz İkili / Dual</t>
  </si>
  <si>
    <t>COG402</t>
  </si>
  <si>
    <t>Corian Black Quartz Üçlü / Triple</t>
  </si>
  <si>
    <t>COG403</t>
  </si>
  <si>
    <t>Corian Black Quartz Dörtlü / Quad</t>
  </si>
  <si>
    <t>COG404</t>
  </si>
  <si>
    <t>Corian Black Quartz Beşli / Penta</t>
  </si>
  <si>
    <t>COG405</t>
  </si>
  <si>
    <t>Corian Black Quartz Altılı / Six</t>
  </si>
  <si>
    <t>COG406</t>
  </si>
  <si>
    <t>Corian Black Quartz İkili Dikey / Vertical Dual</t>
  </si>
  <si>
    <t>COG412</t>
  </si>
  <si>
    <t>Corian Black Quartz Üçlü Dikey / Vertical Triple</t>
  </si>
  <si>
    <t>COG413</t>
  </si>
  <si>
    <t>TOPLAM</t>
  </si>
  <si>
    <t>KDV %20</t>
  </si>
  <si>
    <t>T. TUTAR</t>
  </si>
  <si>
    <r>
      <rPr>
        <b/>
        <sz val="14"/>
        <color theme="1"/>
        <rFont val="Calibri"/>
        <family val="2"/>
        <charset val="162"/>
        <scheme val="minor"/>
      </rPr>
      <t>EXPLANATION</t>
    </r>
    <r>
      <rPr>
        <sz val="14"/>
        <color theme="1"/>
        <rFont val="Calibri"/>
        <family val="2"/>
        <charset val="162"/>
        <scheme val="minor"/>
      </rPr>
      <t xml:space="preserve">: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</si>
</sst>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\ &quot;₺&quot;"/>
    <numFmt numFmtId="165" formatCode="#,##0.00\ [$€-1];[Red]\-#,##0.00\ [$€-1]"/>
    <numFmt numFmtId="166" formatCode="#,##0.00\ [$€-C07]"/>
    <numFmt numFmtId="167" formatCode="#,##0.00\ [$€-82E]"/>
    <numFmt numFmtId="168" formatCode="#,##0.00\ [$€-484]"/>
  </numFmts>
  <fonts count="22">
    <font>
      <sz val="11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Verdana"/>
      <family val="2"/>
      <charset val="162"/>
    </font>
    <font>
      <b/>
      <sz val="12"/>
      <name val="Verdana"/>
      <family val="2"/>
      <charset val="162"/>
    </font>
    <font>
      <b/>
      <sz val="11"/>
      <name val="Verdana"/>
      <family val="2"/>
      <charset val="162"/>
    </font>
    <font>
      <u/>
      <sz val="10"/>
      <color theme="10"/>
      <name val="Arial Tur"/>
      <charset val="162"/>
    </font>
    <font>
      <b/>
      <sz val="10"/>
      <name val="Arial"/>
      <family val="2"/>
      <charset val="162"/>
    </font>
    <font>
      <b/>
      <sz val="9"/>
      <color theme="8" tint="-0.249977111117893"/>
      <name val="Arial"/>
      <family val="2"/>
      <charset val="162"/>
    </font>
    <font>
      <sz val="14"/>
      <color theme="1"/>
      <name val="Calibri"/>
      <family val="2"/>
      <charset val="162"/>
      <scheme val="minor"/>
    </font>
    <font>
      <sz val="12"/>
      <color theme="8" tint="-0.249977111117893"/>
      <name val="Arial"/>
      <family val="2"/>
      <charset val="162"/>
    </font>
    <font>
      <sz val="12"/>
      <name val="Arial"/>
      <family val="2"/>
      <charset val="162"/>
    </font>
    <font>
      <sz val="12"/>
      <name val="Verdana"/>
      <family val="2"/>
      <charset val="162"/>
    </font>
    <font>
      <b/>
      <sz val="14"/>
      <color theme="1"/>
      <name val="Calibri"/>
      <family val="2"/>
      <charset val="162"/>
      <scheme val="minor"/>
    </font>
    <font>
      <b/>
      <sz val="11"/>
      <name val="Arial"/>
      <family val="2"/>
      <charset val="162"/>
    </font>
    <font>
      <b/>
      <sz val="11"/>
      <color theme="8" tint="-0.249977111117893"/>
      <name val="Arial"/>
      <family val="2"/>
      <charset val="162"/>
    </font>
    <font>
      <b/>
      <u/>
      <sz val="11"/>
      <color theme="10"/>
      <name val="Arial Tur"/>
      <charset val="162"/>
    </font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10"/>
      <color theme="8" tint="-0.249977111117893"/>
      <name val="Arial"/>
      <family val="2"/>
      <charset val="162"/>
    </font>
  </fonts>
  <fills count="15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81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10" borderId="0" xfId="0" applyFill="1"/>
    <xf numFmtId="164" fontId="0" fillId="10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10" borderId="1" xfId="0" applyFill="1" applyBorder="1" applyAlignment="1">
      <alignment horizontal="center"/>
    </xf>
    <xf numFmtId="167" fontId="0" fillId="0" borderId="0" xfId="0" applyNumberFormat="1" applyAlignment="1">
      <alignment horizontal="center"/>
    </xf>
    <xf numFmtId="0" fontId="0" fillId="2" borderId="1" xfId="0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/>
    </xf>
    <xf numFmtId="0" fontId="0" fillId="10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0" fillId="8" borderId="1" xfId="0" applyFill="1" applyBorder="1" applyAlignment="1">
      <alignment horizontal="left" vertical="center"/>
    </xf>
    <xf numFmtId="0" fontId="0" fillId="9" borderId="1" xfId="0" applyFill="1" applyBorder="1" applyAlignment="1">
      <alignment horizontal="left" vertical="center"/>
    </xf>
    <xf numFmtId="0" fontId="0" fillId="7" borderId="1" xfId="0" applyFill="1" applyBorder="1" applyAlignment="1">
      <alignment horizontal="left" vertical="center"/>
    </xf>
    <xf numFmtId="0" fontId="3" fillId="0" borderId="0" xfId="0" applyFont="1"/>
    <xf numFmtId="0" fontId="4" fillId="0" borderId="0" xfId="0" applyFont="1"/>
    <xf numFmtId="0" fontId="6" fillId="0" borderId="0" xfId="0" applyFont="1" applyAlignment="1">
      <alignment vertical="center" wrapText="1"/>
    </xf>
    <xf numFmtId="0" fontId="8" fillId="0" borderId="0" xfId="0" applyFont="1"/>
    <xf numFmtId="167" fontId="1" fillId="11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vertical="center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5" fillId="0" borderId="0" xfId="0" applyFont="1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/>
    </xf>
    <xf numFmtId="0" fontId="0" fillId="13" borderId="1" xfId="0" applyFill="1" applyBorder="1" applyAlignment="1">
      <alignment horizontal="left" vertical="center"/>
    </xf>
    <xf numFmtId="0" fontId="0" fillId="13" borderId="1" xfId="0" applyFill="1" applyBorder="1" applyAlignment="1">
      <alignment horizontal="center" vertical="center"/>
    </xf>
    <xf numFmtId="0" fontId="10" fillId="0" borderId="0" xfId="0" applyFont="1" applyAlignment="1">
      <alignment horizontal="left" vertical="top" wrapText="1"/>
    </xf>
    <xf numFmtId="0" fontId="1" fillId="11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164" fontId="1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4" fontId="15" fillId="0" borderId="0" xfId="0" applyNumberFormat="1" applyFont="1" applyAlignment="1">
      <alignment horizontal="center" vertical="center" wrapText="1"/>
    </xf>
    <xf numFmtId="0" fontId="17" fillId="0" borderId="0" xfId="1" applyFont="1" applyBorder="1" applyAlignment="1" applyProtection="1">
      <alignment horizontal="center" vertical="center" wrapText="1"/>
    </xf>
    <xf numFmtId="166" fontId="0" fillId="0" borderId="0" xfId="0" applyNumberFormat="1" applyAlignment="1">
      <alignment horizontal="center"/>
    </xf>
    <xf numFmtId="167" fontId="0" fillId="10" borderId="0" xfId="0" applyNumberFormat="1" applyFill="1" applyAlignment="1">
      <alignment horizontal="center"/>
    </xf>
    <xf numFmtId="167" fontId="1" fillId="0" borderId="0" xfId="0" applyNumberFormat="1" applyFont="1" applyAlignment="1">
      <alignment horizontal="center" vertical="center" wrapText="1"/>
    </xf>
    <xf numFmtId="9" fontId="3" fillId="0" borderId="0" xfId="0" applyNumberFormat="1" applyFont="1"/>
    <xf numFmtId="9" fontId="4" fillId="0" borderId="0" xfId="0" applyNumberFormat="1" applyFont="1"/>
    <xf numFmtId="9" fontId="1" fillId="11" borderId="1" xfId="0" applyNumberFormat="1" applyFont="1" applyFill="1" applyBorder="1" applyAlignment="1">
      <alignment horizontal="center" vertical="center" wrapText="1"/>
    </xf>
    <xf numFmtId="9" fontId="0" fillId="0" borderId="0" xfId="0" applyNumberFormat="1" applyAlignment="1">
      <alignment horizontal="center"/>
    </xf>
    <xf numFmtId="168" fontId="0" fillId="10" borderId="1" xfId="0" applyNumberFormat="1" applyFill="1" applyBorder="1" applyAlignment="1">
      <alignment horizontal="center"/>
    </xf>
    <xf numFmtId="49" fontId="12" fillId="0" borderId="0" xfId="0" applyNumberFormat="1" applyFont="1" applyAlignment="1">
      <alignment horizontal="left"/>
    </xf>
    <xf numFmtId="166" fontId="2" fillId="0" borderId="0" xfId="0" applyNumberFormat="1" applyFont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10" fillId="0" borderId="3" xfId="0" applyFont="1" applyBorder="1" applyAlignment="1">
      <alignment horizontal="left" vertical="top" wrapText="1"/>
    </xf>
    <xf numFmtId="164" fontId="0" fillId="0" borderId="1" xfId="0" applyNumberFormat="1" applyBorder="1" applyAlignment="1">
      <alignment horizontal="center"/>
    </xf>
    <xf numFmtId="164" fontId="18" fillId="0" borderId="1" xfId="2" applyNumberFormat="1" applyBorder="1" applyAlignment="1">
      <alignment horizontal="center"/>
    </xf>
    <xf numFmtId="1" fontId="1" fillId="11" borderId="1" xfId="0" applyNumberFormat="1" applyFont="1" applyFill="1" applyBorder="1" applyAlignment="1">
      <alignment horizontal="center" vertical="center" wrapText="1"/>
    </xf>
    <xf numFmtId="164" fontId="19" fillId="12" borderId="1" xfId="0" applyNumberFormat="1" applyFont="1" applyFill="1" applyBorder="1" applyAlignment="1">
      <alignment vertical="center"/>
    </xf>
    <xf numFmtId="0" fontId="7" fillId="0" borderId="0" xfId="1" applyBorder="1" applyAlignment="1" applyProtection="1">
      <alignment horizontal="left"/>
    </xf>
    <xf numFmtId="9" fontId="0" fillId="5" borderId="1" xfId="0" applyNumberFormat="1" applyFill="1" applyBorder="1" applyAlignment="1">
      <alignment horizontal="center"/>
    </xf>
    <xf numFmtId="1" fontId="0" fillId="14" borderId="1" xfId="0" applyNumberFormat="1" applyFill="1" applyBorder="1" applyAlignment="1">
      <alignment horizontal="center"/>
    </xf>
    <xf numFmtId="49" fontId="21" fillId="0" borderId="1" xfId="0" applyNumberFormat="1" applyFont="1" applyBorder="1" applyAlignment="1">
      <alignment vertical="center"/>
    </xf>
    <xf numFmtId="49" fontId="21" fillId="0" borderId="1" xfId="0" applyNumberFormat="1" applyFont="1" applyBorder="1" applyAlignment="1">
      <alignment horizontal="left" vertical="center" wrapText="1"/>
    </xf>
    <xf numFmtId="49" fontId="21" fillId="0" borderId="1" xfId="0" applyNumberFormat="1" applyFont="1" applyBorder="1" applyAlignment="1">
      <alignment vertical="center" wrapText="1"/>
    </xf>
    <xf numFmtId="0" fontId="20" fillId="0" borderId="5" xfId="0" applyFont="1" applyBorder="1" applyAlignment="1">
      <alignment horizontal="center" vertical="center"/>
    </xf>
    <xf numFmtId="0" fontId="19" fillId="12" borderId="1" xfId="0" applyFont="1" applyFill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49" fontId="16" fillId="0" borderId="5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49" fontId="8" fillId="0" borderId="4" xfId="0" applyNumberFormat="1" applyFont="1" applyBorder="1" applyAlignment="1">
      <alignment horizontal="left"/>
    </xf>
    <xf numFmtId="49" fontId="8" fillId="0" borderId="5" xfId="0" applyNumberFormat="1" applyFont="1" applyBorder="1" applyAlignment="1">
      <alignment horizontal="left"/>
    </xf>
    <xf numFmtId="49" fontId="8" fillId="0" borderId="6" xfId="0" applyNumberFormat="1" applyFont="1" applyBorder="1" applyAlignment="1">
      <alignment horizontal="left"/>
    </xf>
    <xf numFmtId="0" fontId="15" fillId="0" borderId="4" xfId="0" applyFont="1" applyBorder="1" applyAlignment="1">
      <alignment horizontal="left" vertical="center" wrapText="1"/>
    </xf>
    <xf numFmtId="0" fontId="0" fillId="0" borderId="5" xfId="0" applyBorder="1" applyAlignment="1"/>
    <xf numFmtId="0" fontId="20" fillId="0" borderId="5" xfId="0" applyFont="1" applyBorder="1" applyAlignment="1"/>
    <xf numFmtId="0" fontId="20" fillId="0" borderId="6" xfId="0" applyFont="1" applyBorder="1" applyAlignment="1"/>
  </cellXfs>
  <cellStyles count="3">
    <cellStyle name="Köprü" xfId="1" builtinId="8"/>
    <cellStyle name="Normal" xfId="0" builtinId="0"/>
    <cellStyle name="Normal 9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481218</xdr:colOff>
      <xdr:row>2</xdr:row>
      <xdr:rowOff>155147</xdr:rowOff>
    </xdr:from>
    <xdr:to>
      <xdr:col>9</xdr:col>
      <xdr:colOff>57978</xdr:colOff>
      <xdr:row>6</xdr:row>
      <xdr:rowOff>974</xdr:rowOff>
    </xdr:to>
    <xdr:pic>
      <xdr:nvPicPr>
        <xdr:cNvPr id="4" name="Resim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4566" y="486451"/>
          <a:ext cx="1200151" cy="60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</xdr:row>
      <xdr:rowOff>152400</xdr:rowOff>
    </xdr:from>
    <xdr:to>
      <xdr:col>0</xdr:col>
      <xdr:colOff>2414532</xdr:colOff>
      <xdr:row>7</xdr:row>
      <xdr:rowOff>125557</xdr:rowOff>
    </xdr:to>
    <xdr:pic>
      <xdr:nvPicPr>
        <xdr:cNvPr id="6" name="Resim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314325"/>
          <a:ext cx="2298989" cy="1087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15</xdr:row>
      <xdr:rowOff>46105</xdr:rowOff>
    </xdr:from>
    <xdr:to>
      <xdr:col>13</xdr:col>
      <xdr:colOff>267577</xdr:colOff>
      <xdr:row>22</xdr:row>
      <xdr:rowOff>125505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22226" y="4790383"/>
          <a:ext cx="1483464" cy="138473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13252</xdr:colOff>
      <xdr:row>24</xdr:row>
      <xdr:rowOff>53789</xdr:rowOff>
    </xdr:from>
    <xdr:to>
      <xdr:col>13</xdr:col>
      <xdr:colOff>242954</xdr:colOff>
      <xdr:row>31</xdr:row>
      <xdr:rowOff>107577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48730" y="6646746"/>
          <a:ext cx="1448902" cy="135250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99392</xdr:colOff>
      <xdr:row>32</xdr:row>
      <xdr:rowOff>257142</xdr:rowOff>
    </xdr:from>
    <xdr:to>
      <xdr:col>13</xdr:col>
      <xdr:colOff>270673</xdr:colOff>
      <xdr:row>40</xdr:row>
      <xdr:rowOff>35861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634870" y="8334342"/>
          <a:ext cx="1390481" cy="144186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86139</xdr:colOff>
      <xdr:row>42</xdr:row>
      <xdr:rowOff>53787</xdr:rowOff>
    </xdr:from>
    <xdr:to>
      <xdr:col>13</xdr:col>
      <xdr:colOff>218922</xdr:colOff>
      <xdr:row>49</xdr:row>
      <xdr:rowOff>77543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21617" y="10529630"/>
          <a:ext cx="1351983" cy="132247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</xdr:colOff>
      <xdr:row>51</xdr:row>
      <xdr:rowOff>1</xdr:rowOff>
    </xdr:from>
    <xdr:to>
      <xdr:col>13</xdr:col>
      <xdr:colOff>277908</xdr:colOff>
      <xdr:row>59</xdr:row>
      <xdr:rowOff>61352</xdr:rowOff>
    </xdr:to>
    <xdr:pic>
      <xdr:nvPicPr>
        <xdr:cNvPr id="10" name="Picture 10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52849" y="12254754"/>
          <a:ext cx="1497106" cy="1495704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60</xdr:row>
      <xdr:rowOff>0</xdr:rowOff>
    </xdr:from>
    <xdr:to>
      <xdr:col>13</xdr:col>
      <xdr:colOff>304800</xdr:colOff>
      <xdr:row>68</xdr:row>
      <xdr:rowOff>61769</xdr:rowOff>
    </xdr:to>
    <xdr:pic>
      <xdr:nvPicPr>
        <xdr:cNvPr id="13" name="Picture 1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535478" y="14232835"/>
          <a:ext cx="1524000" cy="1541043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6626</xdr:colOff>
      <xdr:row>68</xdr:row>
      <xdr:rowOff>418375</xdr:rowOff>
    </xdr:from>
    <xdr:to>
      <xdr:col>13</xdr:col>
      <xdr:colOff>324679</xdr:colOff>
      <xdr:row>76</xdr:row>
      <xdr:rowOff>164832</xdr:rowOff>
    </xdr:to>
    <xdr:pic>
      <xdr:nvPicPr>
        <xdr:cNvPr id="15" name="Picture 1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628243" y="16181836"/>
          <a:ext cx="1537253" cy="1515623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25840</xdr:colOff>
      <xdr:row>77</xdr:row>
      <xdr:rowOff>444369</xdr:rowOff>
    </xdr:from>
    <xdr:to>
      <xdr:col>13</xdr:col>
      <xdr:colOff>306458</xdr:colOff>
      <xdr:row>85</xdr:row>
      <xdr:rowOff>165652</xdr:rowOff>
    </xdr:to>
    <xdr:pic>
      <xdr:nvPicPr>
        <xdr:cNvPr id="17" name="Picture 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647457" y="18162526"/>
          <a:ext cx="1499818" cy="1490448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57077</xdr:colOff>
      <xdr:row>86</xdr:row>
      <xdr:rowOff>464157</xdr:rowOff>
    </xdr:from>
    <xdr:to>
      <xdr:col>13</xdr:col>
      <xdr:colOff>326005</xdr:colOff>
      <xdr:row>94</xdr:row>
      <xdr:rowOff>145773</xdr:rowOff>
    </xdr:to>
    <xdr:pic>
      <xdr:nvPicPr>
        <xdr:cNvPr id="19" name="Picture 1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678694" y="20137009"/>
          <a:ext cx="1488128" cy="145078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113</xdr:row>
      <xdr:rowOff>344558</xdr:rowOff>
    </xdr:from>
    <xdr:to>
      <xdr:col>13</xdr:col>
      <xdr:colOff>414130</xdr:colOff>
      <xdr:row>122</xdr:row>
      <xdr:rowOff>62356</xdr:rowOff>
    </xdr:to>
    <xdr:pic>
      <xdr:nvPicPr>
        <xdr:cNvPr id="21" name="Picture 2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522221" y="25801984"/>
          <a:ext cx="1630017" cy="162611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96</xdr:row>
      <xdr:rowOff>0</xdr:rowOff>
    </xdr:from>
    <xdr:to>
      <xdr:col>13</xdr:col>
      <xdr:colOff>245405</xdr:colOff>
      <xdr:row>104</xdr:row>
      <xdr:rowOff>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621617" y="22098000"/>
          <a:ext cx="1464605" cy="1484243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105</xdr:row>
      <xdr:rowOff>37286</xdr:rowOff>
    </xdr:from>
    <xdr:to>
      <xdr:col>13</xdr:col>
      <xdr:colOff>245774</xdr:colOff>
      <xdr:row>112</xdr:row>
      <xdr:rowOff>152400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618689" y="24010469"/>
          <a:ext cx="1461661" cy="1413827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123</xdr:row>
      <xdr:rowOff>26506</xdr:rowOff>
    </xdr:from>
    <xdr:to>
      <xdr:col>13</xdr:col>
      <xdr:colOff>335891</xdr:colOff>
      <xdr:row>131</xdr:row>
      <xdr:rowOff>53009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581861" y="27836193"/>
          <a:ext cx="1551778" cy="151737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rvehu.com" TargetMode="External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35"/>
  <sheetViews>
    <sheetView tabSelected="1" topLeftCell="A7" zoomScale="115" zoomScaleNormal="115" workbookViewId="0">
      <selection activeCell="A13" sqref="A13:J13"/>
    </sheetView>
  </sheetViews>
  <sheetFormatPr defaultRowHeight="14.45"/>
  <cols>
    <col min="1" max="1" width="41" customWidth="1"/>
    <col min="2" max="2" width="9.7109375" customWidth="1"/>
    <col min="3" max="3" width="12.140625" customWidth="1"/>
    <col min="4" max="4" width="8.28515625" style="11" customWidth="1"/>
    <col min="5" max="5" width="10.140625" style="11" bestFit="1" customWidth="1"/>
    <col min="6" max="6" width="15.140625" style="11" customWidth="1"/>
    <col min="7" max="7" width="12.42578125" style="53" customWidth="1"/>
    <col min="8" max="8" width="11.7109375" style="14" customWidth="1"/>
    <col min="9" max="9" width="12.7109375" style="14" customWidth="1"/>
    <col min="10" max="10" width="11.85546875" bestFit="1" customWidth="1"/>
    <col min="11" max="11" width="2.7109375" customWidth="1"/>
  </cols>
  <sheetData>
    <row r="1" spans="1:11" s="25" customFormat="1" ht="13.15">
      <c r="G1" s="50"/>
    </row>
    <row r="2" spans="1:11" s="26" customFormat="1" ht="12.6">
      <c r="G2" s="51"/>
    </row>
    <row r="3" spans="1:11" s="26" customFormat="1" ht="16.149999999999999">
      <c r="C3" s="31" t="s">
        <v>0</v>
      </c>
      <c r="D3" s="32" t="s">
        <v>1</v>
      </c>
      <c r="E3" s="33"/>
      <c r="F3" s="34"/>
      <c r="G3" s="51"/>
    </row>
    <row r="4" spans="1:11" s="26" customFormat="1" ht="16.149999999999999">
      <c r="C4" s="34"/>
      <c r="D4" s="32" t="s">
        <v>2</v>
      </c>
      <c r="E4" s="33"/>
      <c r="F4" s="34"/>
      <c r="G4" s="51"/>
    </row>
    <row r="5" spans="1:11" s="26" customFormat="1" ht="16.149999999999999">
      <c r="B5" s="27"/>
      <c r="C5" s="31" t="s">
        <v>3</v>
      </c>
      <c r="D5" s="55" t="s">
        <v>4</v>
      </c>
      <c r="E5" s="33"/>
      <c r="F5" s="34"/>
      <c r="G5" s="51"/>
    </row>
    <row r="6" spans="1:11" s="26" customFormat="1" ht="16.149999999999999">
      <c r="B6" s="27"/>
      <c r="C6" s="31" t="s">
        <v>5</v>
      </c>
      <c r="D6" s="55" t="s">
        <v>6</v>
      </c>
      <c r="E6" s="33"/>
      <c r="F6" s="34"/>
      <c r="G6" s="51"/>
    </row>
    <row r="7" spans="1:11" s="26" customFormat="1" ht="16.149999999999999">
      <c r="B7" s="27"/>
      <c r="C7" s="31" t="s">
        <v>7</v>
      </c>
      <c r="D7" s="63" t="s">
        <v>8</v>
      </c>
      <c r="E7" s="33"/>
      <c r="F7" s="34"/>
      <c r="G7" s="51"/>
    </row>
    <row r="8" spans="1:11" s="26" customFormat="1" ht="16.149999999999999">
      <c r="B8" s="27"/>
      <c r="C8" s="32"/>
      <c r="D8" s="32"/>
      <c r="E8" s="33"/>
      <c r="F8" s="34"/>
      <c r="G8" s="51"/>
    </row>
    <row r="9" spans="1:11" s="28" customFormat="1" ht="26.45">
      <c r="A9" s="66" t="s">
        <v>9</v>
      </c>
      <c r="B9" s="73"/>
      <c r="C9" s="73"/>
      <c r="D9" s="73"/>
      <c r="E9" s="73"/>
      <c r="F9" s="73"/>
      <c r="G9" s="73"/>
      <c r="H9" s="67" t="s">
        <v>10</v>
      </c>
      <c r="I9" s="71"/>
      <c r="J9" s="71"/>
      <c r="K9" s="44"/>
    </row>
    <row r="10" spans="1:11" s="28" customFormat="1" ht="33.75" customHeight="1">
      <c r="A10" s="66" t="s">
        <v>11</v>
      </c>
      <c r="B10" s="73"/>
      <c r="C10" s="73"/>
      <c r="D10" s="73"/>
      <c r="E10" s="73"/>
      <c r="F10" s="73"/>
      <c r="G10" s="73"/>
      <c r="H10" s="67" t="s">
        <v>12</v>
      </c>
      <c r="I10" s="71"/>
      <c r="J10" s="71"/>
      <c r="K10" s="45"/>
    </row>
    <row r="11" spans="1:11" s="28" customFormat="1" ht="23.25" customHeight="1">
      <c r="A11" s="66" t="s">
        <v>13</v>
      </c>
      <c r="B11" s="74"/>
      <c r="C11" s="75"/>
      <c r="D11" s="75"/>
      <c r="E11" s="75"/>
      <c r="F11" s="75"/>
      <c r="G11" s="76"/>
      <c r="H11" s="68" t="s">
        <v>14</v>
      </c>
      <c r="I11" s="71"/>
      <c r="J11" s="71"/>
      <c r="K11" s="46"/>
    </row>
    <row r="12" spans="1:11" s="28" customFormat="1" ht="28.5" customHeight="1">
      <c r="A12" s="30" t="s">
        <v>15</v>
      </c>
      <c r="B12" s="77"/>
      <c r="C12" s="78"/>
      <c r="D12" s="78"/>
      <c r="E12" s="78"/>
      <c r="F12" s="78"/>
      <c r="G12" s="78"/>
      <c r="H12" s="78"/>
      <c r="I12" s="78"/>
      <c r="J12" s="78"/>
      <c r="K12"/>
    </row>
    <row r="13" spans="1:11" s="28" customFormat="1" ht="28.5" customHeight="1">
      <c r="A13" s="72" t="s">
        <v>16</v>
      </c>
      <c r="B13" s="72"/>
      <c r="C13" s="72"/>
      <c r="D13" s="72"/>
      <c r="E13" s="72"/>
      <c r="F13" s="72"/>
      <c r="G13" s="72"/>
      <c r="H13" s="72"/>
      <c r="I13" s="72"/>
      <c r="J13" s="72"/>
      <c r="K13"/>
    </row>
    <row r="14" spans="1:11" ht="15.6">
      <c r="A14" s="69" t="s">
        <v>17</v>
      </c>
      <c r="B14" s="79"/>
      <c r="C14" s="79"/>
      <c r="D14" s="79"/>
      <c r="E14" s="79"/>
      <c r="F14" s="80"/>
      <c r="G14" s="52"/>
      <c r="H14" s="29"/>
      <c r="I14" s="29"/>
      <c r="J14" s="29"/>
      <c r="K14" s="49"/>
    </row>
    <row r="15" spans="1:11">
      <c r="A15" s="41" t="s">
        <v>18</v>
      </c>
      <c r="B15" s="41" t="s">
        <v>19</v>
      </c>
      <c r="C15" s="42" t="s">
        <v>20</v>
      </c>
      <c r="D15" s="41" t="s">
        <v>21</v>
      </c>
      <c r="E15" s="41" t="s">
        <v>22</v>
      </c>
      <c r="F15" s="43" t="s">
        <v>23</v>
      </c>
      <c r="G15" s="52" t="s">
        <v>24</v>
      </c>
      <c r="H15" s="61" t="s">
        <v>25</v>
      </c>
      <c r="I15" s="29" t="s">
        <v>26</v>
      </c>
      <c r="J15" s="29" t="s">
        <v>27</v>
      </c>
      <c r="K15" s="49"/>
    </row>
    <row r="16" spans="1:11">
      <c r="A16" s="15" t="s">
        <v>28</v>
      </c>
      <c r="B16" s="1" t="s">
        <v>29</v>
      </c>
      <c r="C16" s="1">
        <v>-71</v>
      </c>
      <c r="D16" s="12">
        <v>40</v>
      </c>
      <c r="E16" s="12">
        <v>320</v>
      </c>
      <c r="F16" s="60">
        <v>320.77999999999997</v>
      </c>
      <c r="G16" s="64">
        <v>0.6</v>
      </c>
      <c r="H16" s="65"/>
      <c r="I16" s="59">
        <f>F16*(1-G16)</f>
        <v>128.31199999999998</v>
      </c>
      <c r="J16" s="59">
        <f>H16*I16</f>
        <v>0</v>
      </c>
      <c r="K16" s="47"/>
    </row>
    <row r="17" spans="1:11">
      <c r="A17" s="15" t="s">
        <v>30</v>
      </c>
      <c r="B17" s="1" t="s">
        <v>31</v>
      </c>
      <c r="C17" s="1">
        <v>-71</v>
      </c>
      <c r="D17" s="12">
        <v>30</v>
      </c>
      <c r="E17" s="12">
        <v>240</v>
      </c>
      <c r="F17" s="60">
        <v>545.80999999999995</v>
      </c>
      <c r="G17" s="64">
        <v>0.6</v>
      </c>
      <c r="H17" s="65"/>
      <c r="I17" s="59">
        <f t="shared" ref="I17:I79" si="0">F17*(1-G17)</f>
        <v>218.32399999999998</v>
      </c>
      <c r="J17" s="59">
        <f t="shared" ref="J17:J79" si="1">H17*I17</f>
        <v>0</v>
      </c>
      <c r="K17" s="47"/>
    </row>
    <row r="18" spans="1:11">
      <c r="A18" s="15" t="s">
        <v>32</v>
      </c>
      <c r="B18" s="1" t="s">
        <v>33</v>
      </c>
      <c r="C18" s="1">
        <v>-71</v>
      </c>
      <c r="D18" s="12">
        <v>20</v>
      </c>
      <c r="E18" s="12">
        <v>160</v>
      </c>
      <c r="F18" s="60">
        <v>768.45</v>
      </c>
      <c r="G18" s="64">
        <v>0.6</v>
      </c>
      <c r="H18" s="65"/>
      <c r="I18" s="59">
        <f t="shared" si="0"/>
        <v>307.38000000000005</v>
      </c>
      <c r="J18" s="59">
        <f t="shared" si="1"/>
        <v>0</v>
      </c>
      <c r="K18" s="47"/>
    </row>
    <row r="19" spans="1:11">
      <c r="A19" s="15" t="s">
        <v>34</v>
      </c>
      <c r="B19" s="1" t="s">
        <v>35</v>
      </c>
      <c r="C19" s="1">
        <v>-71</v>
      </c>
      <c r="D19" s="12">
        <v>9</v>
      </c>
      <c r="E19" s="12">
        <v>108</v>
      </c>
      <c r="F19" s="60">
        <v>988.68</v>
      </c>
      <c r="G19" s="64">
        <v>0.6</v>
      </c>
      <c r="H19" s="65"/>
      <c r="I19" s="59">
        <f t="shared" si="0"/>
        <v>395.47199999999998</v>
      </c>
      <c r="J19" s="59">
        <f t="shared" si="1"/>
        <v>0</v>
      </c>
      <c r="K19" s="47"/>
    </row>
    <row r="20" spans="1:11" ht="15" customHeight="1">
      <c r="A20" s="15" t="s">
        <v>36</v>
      </c>
      <c r="B20" s="1" t="s">
        <v>37</v>
      </c>
      <c r="C20" s="1">
        <v>-71</v>
      </c>
      <c r="D20" s="12">
        <v>9</v>
      </c>
      <c r="E20" s="12">
        <v>108</v>
      </c>
      <c r="F20" s="60">
        <v>1206.53</v>
      </c>
      <c r="G20" s="64">
        <v>0.6</v>
      </c>
      <c r="H20" s="65"/>
      <c r="I20" s="59">
        <f t="shared" si="0"/>
        <v>482.61200000000002</v>
      </c>
      <c r="J20" s="59">
        <f t="shared" si="1"/>
        <v>0</v>
      </c>
      <c r="K20" s="47"/>
    </row>
    <row r="21" spans="1:11">
      <c r="A21" s="15" t="s">
        <v>38</v>
      </c>
      <c r="B21" s="1" t="s">
        <v>39</v>
      </c>
      <c r="C21" s="1">
        <v>-71</v>
      </c>
      <c r="D21" s="12">
        <v>1</v>
      </c>
      <c r="E21" s="12">
        <v>88</v>
      </c>
      <c r="F21" s="60">
        <v>1448.32</v>
      </c>
      <c r="G21" s="64">
        <v>0.6</v>
      </c>
      <c r="H21" s="65"/>
      <c r="I21" s="59">
        <f t="shared" si="0"/>
        <v>579.32799999999997</v>
      </c>
      <c r="J21" s="59">
        <f t="shared" si="1"/>
        <v>0</v>
      </c>
      <c r="K21" s="47"/>
    </row>
    <row r="22" spans="1:11">
      <c r="A22" s="15" t="s">
        <v>40</v>
      </c>
      <c r="B22" s="1" t="s">
        <v>41</v>
      </c>
      <c r="C22" s="1">
        <v>-71</v>
      </c>
      <c r="D22" s="12">
        <v>30</v>
      </c>
      <c r="E22" s="12">
        <v>240</v>
      </c>
      <c r="F22" s="60">
        <v>545.80999999999995</v>
      </c>
      <c r="G22" s="64">
        <v>0.6</v>
      </c>
      <c r="H22" s="65"/>
      <c r="I22" s="59">
        <f t="shared" si="0"/>
        <v>218.32399999999998</v>
      </c>
      <c r="J22" s="59">
        <f t="shared" si="1"/>
        <v>0</v>
      </c>
      <c r="K22" s="47"/>
    </row>
    <row r="23" spans="1:11">
      <c r="A23" s="15" t="s">
        <v>42</v>
      </c>
      <c r="B23" s="1" t="s">
        <v>43</v>
      </c>
      <c r="C23" s="1">
        <v>-71</v>
      </c>
      <c r="D23" s="12">
        <v>20</v>
      </c>
      <c r="E23" s="12">
        <v>106</v>
      </c>
      <c r="F23" s="60">
        <v>768.45</v>
      </c>
      <c r="G23" s="64">
        <v>0.6</v>
      </c>
      <c r="H23" s="65"/>
      <c r="I23" s="59">
        <f t="shared" si="0"/>
        <v>307.38000000000005</v>
      </c>
      <c r="J23" s="59">
        <f t="shared" si="1"/>
        <v>0</v>
      </c>
      <c r="K23" s="47"/>
    </row>
    <row r="24" spans="1:11" s="9" customFormat="1" ht="28.5" customHeight="1">
      <c r="A24" s="16"/>
      <c r="B24" s="17"/>
      <c r="C24" s="17"/>
      <c r="D24" s="13"/>
      <c r="E24" s="13"/>
      <c r="F24" s="13"/>
      <c r="G24" s="64"/>
      <c r="H24" s="65"/>
      <c r="I24" s="59"/>
      <c r="J24" s="59"/>
      <c r="K24" s="47"/>
    </row>
    <row r="25" spans="1:11">
      <c r="A25" s="18" t="s">
        <v>44</v>
      </c>
      <c r="B25" s="3" t="s">
        <v>45</v>
      </c>
      <c r="C25" s="3">
        <v>-71</v>
      </c>
      <c r="D25" s="12">
        <v>40</v>
      </c>
      <c r="E25" s="12">
        <v>320</v>
      </c>
      <c r="F25" s="60">
        <v>320.77999999999997</v>
      </c>
      <c r="G25" s="64">
        <v>0.6</v>
      </c>
      <c r="H25" s="65"/>
      <c r="I25" s="59">
        <f>F25*(1-G25)</f>
        <v>128.31199999999998</v>
      </c>
      <c r="J25" s="59">
        <f t="shared" si="1"/>
        <v>0</v>
      </c>
      <c r="K25" s="47"/>
    </row>
    <row r="26" spans="1:11">
      <c r="A26" s="18" t="s">
        <v>46</v>
      </c>
      <c r="B26" s="3" t="s">
        <v>47</v>
      </c>
      <c r="C26" s="3">
        <v>-71</v>
      </c>
      <c r="D26" s="12">
        <v>30</v>
      </c>
      <c r="E26" s="12">
        <v>240</v>
      </c>
      <c r="F26" s="60">
        <v>545.80999999999995</v>
      </c>
      <c r="G26" s="64">
        <v>0.6</v>
      </c>
      <c r="H26" s="65"/>
      <c r="I26" s="59">
        <f t="shared" si="0"/>
        <v>218.32399999999998</v>
      </c>
      <c r="J26" s="59">
        <f>H26*I26</f>
        <v>0</v>
      </c>
      <c r="K26" s="47"/>
    </row>
    <row r="27" spans="1:11">
      <c r="A27" s="18" t="s">
        <v>48</v>
      </c>
      <c r="B27" s="3" t="s">
        <v>49</v>
      </c>
      <c r="C27" s="3">
        <v>-71</v>
      </c>
      <c r="D27" s="12">
        <v>20</v>
      </c>
      <c r="E27" s="12">
        <v>160</v>
      </c>
      <c r="F27" s="60">
        <v>768.45</v>
      </c>
      <c r="G27" s="64">
        <v>0.6</v>
      </c>
      <c r="H27" s="65"/>
      <c r="I27" s="59">
        <f t="shared" si="0"/>
        <v>307.38000000000005</v>
      </c>
      <c r="J27" s="59">
        <f t="shared" si="1"/>
        <v>0</v>
      </c>
      <c r="K27" s="47"/>
    </row>
    <row r="28" spans="1:11">
      <c r="A28" s="18" t="s">
        <v>50</v>
      </c>
      <c r="B28" s="3" t="s">
        <v>51</v>
      </c>
      <c r="C28" s="3">
        <v>-71</v>
      </c>
      <c r="D28" s="12">
        <v>9</v>
      </c>
      <c r="E28" s="12">
        <v>108</v>
      </c>
      <c r="F28" s="60">
        <v>988.68</v>
      </c>
      <c r="G28" s="64">
        <v>0.6</v>
      </c>
      <c r="H28" s="65"/>
      <c r="I28" s="59">
        <f t="shared" si="0"/>
        <v>395.47199999999998</v>
      </c>
      <c r="J28" s="59">
        <f t="shared" si="1"/>
        <v>0</v>
      </c>
      <c r="K28" s="47"/>
    </row>
    <row r="29" spans="1:11">
      <c r="A29" s="18" t="s">
        <v>52</v>
      </c>
      <c r="B29" s="3" t="s">
        <v>53</v>
      </c>
      <c r="C29" s="3">
        <v>-71</v>
      </c>
      <c r="D29" s="12">
        <v>9</v>
      </c>
      <c r="E29" s="12">
        <v>108</v>
      </c>
      <c r="F29" s="60">
        <v>1206.53</v>
      </c>
      <c r="G29" s="64">
        <v>0.6</v>
      </c>
      <c r="H29" s="65"/>
      <c r="I29" s="59">
        <f t="shared" si="0"/>
        <v>482.61200000000002</v>
      </c>
      <c r="J29" s="59">
        <f t="shared" si="1"/>
        <v>0</v>
      </c>
      <c r="K29" s="47"/>
    </row>
    <row r="30" spans="1:11">
      <c r="A30" s="18" t="s">
        <v>54</v>
      </c>
      <c r="B30" s="3" t="s">
        <v>55</v>
      </c>
      <c r="C30" s="3">
        <v>-71</v>
      </c>
      <c r="D30" s="12">
        <v>1</v>
      </c>
      <c r="E30" s="12">
        <v>88</v>
      </c>
      <c r="F30" s="60">
        <v>1448.32</v>
      </c>
      <c r="G30" s="64">
        <v>0.6</v>
      </c>
      <c r="H30" s="65"/>
      <c r="I30" s="59">
        <f t="shared" si="0"/>
        <v>579.32799999999997</v>
      </c>
      <c r="J30" s="59">
        <f t="shared" si="1"/>
        <v>0</v>
      </c>
      <c r="K30" s="47"/>
    </row>
    <row r="31" spans="1:11">
      <c r="A31" s="18" t="s">
        <v>56</v>
      </c>
      <c r="B31" s="3" t="s">
        <v>57</v>
      </c>
      <c r="C31" s="3">
        <v>-71</v>
      </c>
      <c r="D31" s="12">
        <v>30</v>
      </c>
      <c r="E31" s="12">
        <v>240</v>
      </c>
      <c r="F31" s="60">
        <v>545.80999999999995</v>
      </c>
      <c r="G31" s="64">
        <v>0.6</v>
      </c>
      <c r="H31" s="65"/>
      <c r="I31" s="59">
        <f t="shared" si="0"/>
        <v>218.32399999999998</v>
      </c>
      <c r="J31" s="59">
        <f t="shared" si="1"/>
        <v>0</v>
      </c>
      <c r="K31" s="47"/>
    </row>
    <row r="32" spans="1:11">
      <c r="A32" s="18" t="s">
        <v>58</v>
      </c>
      <c r="B32" s="3" t="s">
        <v>59</v>
      </c>
      <c r="C32" s="3">
        <v>-71</v>
      </c>
      <c r="D32" s="12">
        <v>20</v>
      </c>
      <c r="E32" s="12">
        <v>106</v>
      </c>
      <c r="F32" s="60">
        <v>768.45</v>
      </c>
      <c r="G32" s="64">
        <v>0.6</v>
      </c>
      <c r="H32" s="65"/>
      <c r="I32" s="59">
        <f t="shared" si="0"/>
        <v>307.38000000000005</v>
      </c>
      <c r="J32" s="59">
        <f t="shared" si="1"/>
        <v>0</v>
      </c>
      <c r="K32" s="47"/>
    </row>
    <row r="33" spans="1:11" s="9" customFormat="1" ht="29.25" customHeight="1">
      <c r="A33" s="16"/>
      <c r="B33" s="17"/>
      <c r="C33" s="17"/>
      <c r="D33" s="13"/>
      <c r="E33" s="13"/>
      <c r="F33" s="13"/>
      <c r="G33" s="64"/>
      <c r="H33" s="65"/>
      <c r="I33" s="59"/>
      <c r="J33" s="59"/>
      <c r="K33" s="47"/>
    </row>
    <row r="34" spans="1:11">
      <c r="A34" s="19" t="s">
        <v>60</v>
      </c>
      <c r="B34" s="2" t="s">
        <v>61</v>
      </c>
      <c r="C34" s="2">
        <v>-71</v>
      </c>
      <c r="D34" s="12">
        <v>40</v>
      </c>
      <c r="E34" s="12">
        <v>320</v>
      </c>
      <c r="F34" s="60">
        <v>320.77999999999997</v>
      </c>
      <c r="G34" s="64">
        <v>0.6</v>
      </c>
      <c r="H34" s="65"/>
      <c r="I34" s="59">
        <f t="shared" si="0"/>
        <v>128.31199999999998</v>
      </c>
      <c r="J34" s="59">
        <f t="shared" si="1"/>
        <v>0</v>
      </c>
      <c r="K34" s="47"/>
    </row>
    <row r="35" spans="1:11">
      <c r="A35" s="19" t="s">
        <v>62</v>
      </c>
      <c r="B35" s="2" t="s">
        <v>63</v>
      </c>
      <c r="C35" s="2">
        <v>-71</v>
      </c>
      <c r="D35" s="12">
        <v>30</v>
      </c>
      <c r="E35" s="12">
        <v>240</v>
      </c>
      <c r="F35" s="60">
        <v>545.80999999999995</v>
      </c>
      <c r="G35" s="64">
        <v>0.6</v>
      </c>
      <c r="H35" s="65"/>
      <c r="I35" s="59">
        <f t="shared" si="0"/>
        <v>218.32399999999998</v>
      </c>
      <c r="J35" s="59">
        <f t="shared" si="1"/>
        <v>0</v>
      </c>
      <c r="K35" s="47"/>
    </row>
    <row r="36" spans="1:11">
      <c r="A36" s="19" t="s">
        <v>64</v>
      </c>
      <c r="B36" s="2" t="s">
        <v>65</v>
      </c>
      <c r="C36" s="2">
        <v>-71</v>
      </c>
      <c r="D36" s="12">
        <v>20</v>
      </c>
      <c r="E36" s="12">
        <v>160</v>
      </c>
      <c r="F36" s="60">
        <v>768.45</v>
      </c>
      <c r="G36" s="64">
        <v>0.6</v>
      </c>
      <c r="H36" s="65"/>
      <c r="I36" s="59">
        <f t="shared" si="0"/>
        <v>307.38000000000005</v>
      </c>
      <c r="J36" s="59">
        <f t="shared" si="1"/>
        <v>0</v>
      </c>
      <c r="K36" s="47"/>
    </row>
    <row r="37" spans="1:11">
      <c r="A37" s="19" t="s">
        <v>66</v>
      </c>
      <c r="B37" s="2" t="s">
        <v>67</v>
      </c>
      <c r="C37" s="2">
        <v>-71</v>
      </c>
      <c r="D37" s="12">
        <v>9</v>
      </c>
      <c r="E37" s="12">
        <v>108</v>
      </c>
      <c r="F37" s="60">
        <v>988.68</v>
      </c>
      <c r="G37" s="64">
        <v>0.6</v>
      </c>
      <c r="H37" s="65"/>
      <c r="I37" s="59">
        <f t="shared" si="0"/>
        <v>395.47199999999998</v>
      </c>
      <c r="J37" s="59">
        <f t="shared" si="1"/>
        <v>0</v>
      </c>
      <c r="K37" s="47"/>
    </row>
    <row r="38" spans="1:11">
      <c r="A38" s="19" t="s">
        <v>68</v>
      </c>
      <c r="B38" s="2" t="s">
        <v>69</v>
      </c>
      <c r="C38" s="2">
        <v>-71</v>
      </c>
      <c r="D38" s="12">
        <v>9</v>
      </c>
      <c r="E38" s="12">
        <v>108</v>
      </c>
      <c r="F38" s="60">
        <v>1206.53</v>
      </c>
      <c r="G38" s="64">
        <v>0.6</v>
      </c>
      <c r="H38" s="65"/>
      <c r="I38" s="59">
        <f t="shared" si="0"/>
        <v>482.61200000000002</v>
      </c>
      <c r="J38" s="59">
        <f t="shared" si="1"/>
        <v>0</v>
      </c>
      <c r="K38" s="47"/>
    </row>
    <row r="39" spans="1:11">
      <c r="A39" s="19" t="s">
        <v>70</v>
      </c>
      <c r="B39" s="2" t="s">
        <v>71</v>
      </c>
      <c r="C39" s="2">
        <v>-71</v>
      </c>
      <c r="D39" s="12">
        <v>1</v>
      </c>
      <c r="E39" s="12">
        <v>88</v>
      </c>
      <c r="F39" s="60">
        <v>1448.32</v>
      </c>
      <c r="G39" s="64">
        <v>0.6</v>
      </c>
      <c r="H39" s="65"/>
      <c r="I39" s="59">
        <f t="shared" si="0"/>
        <v>579.32799999999997</v>
      </c>
      <c r="J39" s="59">
        <f t="shared" si="1"/>
        <v>0</v>
      </c>
      <c r="K39" s="47"/>
    </row>
    <row r="40" spans="1:11">
      <c r="A40" s="19" t="s">
        <v>72</v>
      </c>
      <c r="B40" s="2" t="s">
        <v>73</v>
      </c>
      <c r="C40" s="2">
        <v>-71</v>
      </c>
      <c r="D40" s="12">
        <v>30</v>
      </c>
      <c r="E40" s="12">
        <v>240</v>
      </c>
      <c r="F40" s="60">
        <v>545.80999999999995</v>
      </c>
      <c r="G40" s="64">
        <v>0.6</v>
      </c>
      <c r="H40" s="65"/>
      <c r="I40" s="59">
        <f t="shared" si="0"/>
        <v>218.32399999999998</v>
      </c>
      <c r="J40" s="59">
        <f t="shared" si="1"/>
        <v>0</v>
      </c>
      <c r="K40" s="47"/>
    </row>
    <row r="41" spans="1:11">
      <c r="A41" s="19" t="s">
        <v>74</v>
      </c>
      <c r="B41" s="2" t="s">
        <v>75</v>
      </c>
      <c r="C41" s="2">
        <v>-71</v>
      </c>
      <c r="D41" s="12">
        <v>20</v>
      </c>
      <c r="E41" s="12">
        <v>106</v>
      </c>
      <c r="F41" s="60">
        <v>768.45</v>
      </c>
      <c r="G41" s="64">
        <v>0.6</v>
      </c>
      <c r="H41" s="65"/>
      <c r="I41" s="59">
        <f t="shared" si="0"/>
        <v>307.38000000000005</v>
      </c>
      <c r="J41" s="59">
        <f t="shared" si="1"/>
        <v>0</v>
      </c>
      <c r="K41" s="47"/>
    </row>
    <row r="42" spans="1:11" s="9" customFormat="1" ht="43.5" customHeight="1">
      <c r="A42" s="16"/>
      <c r="B42" s="17"/>
      <c r="C42" s="17"/>
      <c r="D42" s="13"/>
      <c r="E42" s="13"/>
      <c r="F42" s="13"/>
      <c r="G42" s="64"/>
      <c r="H42" s="65"/>
      <c r="I42" s="59"/>
      <c r="J42" s="59"/>
      <c r="K42" s="47"/>
    </row>
    <row r="43" spans="1:11">
      <c r="A43" s="20" t="s">
        <v>76</v>
      </c>
      <c r="B43" s="4" t="s">
        <v>77</v>
      </c>
      <c r="C43" s="4">
        <v>-21</v>
      </c>
      <c r="D43" s="12">
        <v>40</v>
      </c>
      <c r="E43" s="12">
        <v>320</v>
      </c>
      <c r="F43" s="60">
        <v>197.13</v>
      </c>
      <c r="G43" s="64">
        <v>0.6</v>
      </c>
      <c r="H43" s="65">
        <v>50</v>
      </c>
      <c r="I43" s="59">
        <f t="shared" si="0"/>
        <v>78.852000000000004</v>
      </c>
      <c r="J43" s="59">
        <f t="shared" si="1"/>
        <v>3942.6000000000004</v>
      </c>
      <c r="K43" s="47"/>
    </row>
    <row r="44" spans="1:11">
      <c r="A44" s="20" t="s">
        <v>78</v>
      </c>
      <c r="B44" s="4" t="s">
        <v>79</v>
      </c>
      <c r="C44" s="4">
        <v>-21</v>
      </c>
      <c r="D44" s="12">
        <v>30</v>
      </c>
      <c r="E44" s="12">
        <v>240</v>
      </c>
      <c r="F44" s="60">
        <v>369.39</v>
      </c>
      <c r="G44" s="64">
        <v>0.6</v>
      </c>
      <c r="H44" s="65">
        <v>145</v>
      </c>
      <c r="I44" s="59">
        <f t="shared" si="0"/>
        <v>147.756</v>
      </c>
      <c r="J44" s="59">
        <f t="shared" si="1"/>
        <v>21424.62</v>
      </c>
      <c r="K44" s="47"/>
    </row>
    <row r="45" spans="1:11">
      <c r="A45" s="20" t="s">
        <v>80</v>
      </c>
      <c r="B45" s="4" t="s">
        <v>81</v>
      </c>
      <c r="C45" s="4">
        <v>-21</v>
      </c>
      <c r="D45" s="12">
        <v>20</v>
      </c>
      <c r="E45" s="12">
        <v>160</v>
      </c>
      <c r="F45" s="60">
        <v>523.9</v>
      </c>
      <c r="G45" s="64">
        <v>0.6</v>
      </c>
      <c r="H45" s="65">
        <v>6</v>
      </c>
      <c r="I45" s="59">
        <f t="shared" si="0"/>
        <v>209.56</v>
      </c>
      <c r="J45" s="59">
        <f t="shared" si="1"/>
        <v>1257.3600000000001</v>
      </c>
      <c r="K45" s="47"/>
    </row>
    <row r="46" spans="1:11">
      <c r="A46" s="20" t="s">
        <v>82</v>
      </c>
      <c r="B46" s="4" t="s">
        <v>83</v>
      </c>
      <c r="C46" s="4">
        <v>-21</v>
      </c>
      <c r="D46" s="12">
        <v>9</v>
      </c>
      <c r="E46" s="12">
        <v>108</v>
      </c>
      <c r="F46" s="60">
        <v>676.62</v>
      </c>
      <c r="G46" s="64">
        <v>0.6</v>
      </c>
      <c r="H46" s="65"/>
      <c r="I46" s="59">
        <f t="shared" si="0"/>
        <v>270.64800000000002</v>
      </c>
      <c r="J46" s="59">
        <f t="shared" si="1"/>
        <v>0</v>
      </c>
      <c r="K46" s="47"/>
    </row>
    <row r="47" spans="1:11">
      <c r="A47" s="20" t="s">
        <v>84</v>
      </c>
      <c r="B47" s="4" t="s">
        <v>85</v>
      </c>
      <c r="C47" s="4">
        <v>-21</v>
      </c>
      <c r="D47" s="12">
        <v>9</v>
      </c>
      <c r="E47" s="12">
        <v>108</v>
      </c>
      <c r="F47" s="60">
        <v>827.58</v>
      </c>
      <c r="G47" s="64">
        <v>0.6</v>
      </c>
      <c r="H47" s="65">
        <v>35</v>
      </c>
      <c r="I47" s="59">
        <f t="shared" si="0"/>
        <v>331.03200000000004</v>
      </c>
      <c r="J47" s="59">
        <f t="shared" si="1"/>
        <v>11586.12</v>
      </c>
      <c r="K47" s="47"/>
    </row>
    <row r="48" spans="1:11">
      <c r="A48" s="20" t="s">
        <v>86</v>
      </c>
      <c r="B48" s="4" t="s">
        <v>87</v>
      </c>
      <c r="C48" s="4">
        <v>-21</v>
      </c>
      <c r="D48" s="12">
        <v>1</v>
      </c>
      <c r="E48" s="12">
        <v>88</v>
      </c>
      <c r="F48" s="60">
        <v>992.74</v>
      </c>
      <c r="G48" s="64">
        <v>0.6</v>
      </c>
      <c r="H48" s="65"/>
      <c r="I48" s="59">
        <f t="shared" si="0"/>
        <v>397.096</v>
      </c>
      <c r="J48" s="59">
        <f t="shared" si="1"/>
        <v>0</v>
      </c>
      <c r="K48" s="47"/>
    </row>
    <row r="49" spans="1:11">
      <c r="A49" s="20" t="s">
        <v>88</v>
      </c>
      <c r="B49" s="4" t="s">
        <v>89</v>
      </c>
      <c r="C49" s="4">
        <v>-21</v>
      </c>
      <c r="D49" s="12">
        <v>30</v>
      </c>
      <c r="E49" s="12">
        <v>240</v>
      </c>
      <c r="F49" s="60">
        <v>369.39</v>
      </c>
      <c r="G49" s="64">
        <v>0.6</v>
      </c>
      <c r="H49" s="65"/>
      <c r="I49" s="59">
        <f t="shared" si="0"/>
        <v>147.756</v>
      </c>
      <c r="J49" s="59">
        <f t="shared" si="1"/>
        <v>0</v>
      </c>
      <c r="K49" s="47"/>
    </row>
    <row r="50" spans="1:11">
      <c r="A50" s="20" t="s">
        <v>90</v>
      </c>
      <c r="B50" s="4" t="s">
        <v>91</v>
      </c>
      <c r="C50" s="4">
        <v>-21</v>
      </c>
      <c r="D50" s="12">
        <v>20</v>
      </c>
      <c r="E50" s="12">
        <v>106</v>
      </c>
      <c r="F50" s="60">
        <v>523.9</v>
      </c>
      <c r="G50" s="64">
        <v>0.6</v>
      </c>
      <c r="H50" s="65"/>
      <c r="I50" s="59">
        <f t="shared" si="0"/>
        <v>209.56</v>
      </c>
      <c r="J50" s="59">
        <f t="shared" si="1"/>
        <v>0</v>
      </c>
      <c r="K50" s="47"/>
    </row>
    <row r="51" spans="1:11" s="9" customFormat="1" ht="36.75" customHeight="1">
      <c r="A51" s="16"/>
      <c r="B51" s="17"/>
      <c r="C51" s="17"/>
      <c r="D51" s="13"/>
      <c r="E51" s="13"/>
      <c r="F51" s="13"/>
      <c r="G51" s="64"/>
      <c r="H51" s="65"/>
      <c r="I51" s="59"/>
      <c r="J51" s="59"/>
      <c r="K51" s="47"/>
    </row>
    <row r="52" spans="1:11">
      <c r="A52" s="21" t="s">
        <v>92</v>
      </c>
      <c r="B52" s="5" t="s">
        <v>93</v>
      </c>
      <c r="C52" s="5">
        <v>-71</v>
      </c>
      <c r="D52" s="12">
        <v>40</v>
      </c>
      <c r="E52" s="12">
        <v>320</v>
      </c>
      <c r="F52" s="60">
        <v>197.13</v>
      </c>
      <c r="G52" s="64">
        <v>0.6</v>
      </c>
      <c r="H52" s="65">
        <v>20</v>
      </c>
      <c r="I52" s="59">
        <f t="shared" si="0"/>
        <v>78.852000000000004</v>
      </c>
      <c r="J52" s="59">
        <f t="shared" si="1"/>
        <v>1577.04</v>
      </c>
      <c r="K52" s="47"/>
    </row>
    <row r="53" spans="1:11">
      <c r="A53" s="21" t="s">
        <v>94</v>
      </c>
      <c r="B53" s="5" t="s">
        <v>95</v>
      </c>
      <c r="C53" s="5">
        <v>-71</v>
      </c>
      <c r="D53" s="12">
        <v>30</v>
      </c>
      <c r="E53" s="12">
        <v>240</v>
      </c>
      <c r="F53" s="60">
        <v>369.39</v>
      </c>
      <c r="G53" s="64">
        <v>0.6</v>
      </c>
      <c r="H53" s="65">
        <v>5</v>
      </c>
      <c r="I53" s="59">
        <f t="shared" si="0"/>
        <v>147.756</v>
      </c>
      <c r="J53" s="59">
        <f t="shared" si="1"/>
        <v>738.78</v>
      </c>
      <c r="K53" s="47"/>
    </row>
    <row r="54" spans="1:11">
      <c r="A54" s="21" t="s">
        <v>96</v>
      </c>
      <c r="B54" s="5" t="s">
        <v>97</v>
      </c>
      <c r="C54" s="5">
        <v>-71</v>
      </c>
      <c r="D54" s="12">
        <v>20</v>
      </c>
      <c r="E54" s="12">
        <v>160</v>
      </c>
      <c r="F54" s="60">
        <v>523.9</v>
      </c>
      <c r="G54" s="64">
        <v>0.6</v>
      </c>
      <c r="H54" s="65">
        <v>5</v>
      </c>
      <c r="I54" s="59">
        <f t="shared" si="0"/>
        <v>209.56</v>
      </c>
      <c r="J54" s="59">
        <f t="shared" si="1"/>
        <v>1047.8</v>
      </c>
      <c r="K54" s="47"/>
    </row>
    <row r="55" spans="1:11">
      <c r="A55" s="21" t="s">
        <v>98</v>
      </c>
      <c r="B55" s="5" t="s">
        <v>99</v>
      </c>
      <c r="C55" s="5">
        <v>-71</v>
      </c>
      <c r="D55" s="12">
        <v>9</v>
      </c>
      <c r="E55" s="12">
        <v>108</v>
      </c>
      <c r="F55" s="60">
        <v>676.62</v>
      </c>
      <c r="G55" s="64">
        <v>0.6</v>
      </c>
      <c r="H55" s="65"/>
      <c r="I55" s="59">
        <f t="shared" si="0"/>
        <v>270.64800000000002</v>
      </c>
      <c r="J55" s="59">
        <f t="shared" si="1"/>
        <v>0</v>
      </c>
      <c r="K55" s="47"/>
    </row>
    <row r="56" spans="1:11">
      <c r="A56" s="21" t="s">
        <v>100</v>
      </c>
      <c r="B56" s="5" t="s">
        <v>101</v>
      </c>
      <c r="C56" s="5">
        <v>-71</v>
      </c>
      <c r="D56" s="12">
        <v>9</v>
      </c>
      <c r="E56" s="12">
        <v>108</v>
      </c>
      <c r="F56" s="60">
        <v>827.58</v>
      </c>
      <c r="G56" s="64">
        <v>0.6</v>
      </c>
      <c r="H56" s="65"/>
      <c r="I56" s="59">
        <f t="shared" si="0"/>
        <v>331.03200000000004</v>
      </c>
      <c r="J56" s="59">
        <f t="shared" si="1"/>
        <v>0</v>
      </c>
      <c r="K56" s="47"/>
    </row>
    <row r="57" spans="1:11">
      <c r="A57" s="21" t="s">
        <v>102</v>
      </c>
      <c r="B57" s="5" t="s">
        <v>103</v>
      </c>
      <c r="C57" s="5">
        <v>-71</v>
      </c>
      <c r="D57" s="12">
        <v>1</v>
      </c>
      <c r="E57" s="12">
        <v>88</v>
      </c>
      <c r="F57" s="60">
        <v>992.74</v>
      </c>
      <c r="G57" s="64">
        <v>0.6</v>
      </c>
      <c r="H57" s="65"/>
      <c r="I57" s="59">
        <f t="shared" si="0"/>
        <v>397.096</v>
      </c>
      <c r="J57" s="59">
        <f t="shared" si="1"/>
        <v>0</v>
      </c>
      <c r="K57" s="47"/>
    </row>
    <row r="58" spans="1:11">
      <c r="A58" s="21" t="s">
        <v>104</v>
      </c>
      <c r="B58" s="5" t="s">
        <v>105</v>
      </c>
      <c r="C58" s="5">
        <v>-71</v>
      </c>
      <c r="D58" s="12">
        <v>30</v>
      </c>
      <c r="E58" s="12">
        <v>240</v>
      </c>
      <c r="F58" s="60">
        <v>369.39</v>
      </c>
      <c r="G58" s="64">
        <v>0.6</v>
      </c>
      <c r="H58" s="65"/>
      <c r="I58" s="59">
        <f t="shared" si="0"/>
        <v>147.756</v>
      </c>
      <c r="J58" s="59">
        <f t="shared" si="1"/>
        <v>0</v>
      </c>
      <c r="K58" s="47"/>
    </row>
    <row r="59" spans="1:11">
      <c r="A59" s="21" t="s">
        <v>106</v>
      </c>
      <c r="B59" s="5" t="s">
        <v>107</v>
      </c>
      <c r="C59" s="5">
        <v>-71</v>
      </c>
      <c r="D59" s="12">
        <v>20</v>
      </c>
      <c r="E59" s="12">
        <v>106</v>
      </c>
      <c r="F59" s="60">
        <v>523.9</v>
      </c>
      <c r="G59" s="64">
        <v>0.6</v>
      </c>
      <c r="H59" s="65"/>
      <c r="I59" s="59">
        <f t="shared" si="0"/>
        <v>209.56</v>
      </c>
      <c r="J59" s="59">
        <f t="shared" si="1"/>
        <v>0</v>
      </c>
      <c r="K59" s="47"/>
    </row>
    <row r="60" spans="1:11" ht="44.25" customHeight="1">
      <c r="A60" s="35"/>
      <c r="B60" s="36"/>
      <c r="C60" s="36"/>
      <c r="D60" s="12"/>
      <c r="E60" s="12"/>
      <c r="F60" s="37"/>
      <c r="G60" s="64"/>
      <c r="H60" s="65"/>
      <c r="I60" s="59"/>
      <c r="J60" s="59"/>
      <c r="K60" s="47"/>
    </row>
    <row r="61" spans="1:11">
      <c r="A61" s="20" t="s">
        <v>108</v>
      </c>
      <c r="B61" s="4" t="s">
        <v>109</v>
      </c>
      <c r="C61" s="4">
        <v>-71</v>
      </c>
      <c r="D61" s="12">
        <v>40</v>
      </c>
      <c r="E61" s="12">
        <v>320</v>
      </c>
      <c r="F61" s="60">
        <v>197.13</v>
      </c>
      <c r="G61" s="64">
        <v>0.6</v>
      </c>
      <c r="H61" s="65"/>
      <c r="I61" s="59">
        <f t="shared" si="0"/>
        <v>78.852000000000004</v>
      </c>
      <c r="J61" s="59">
        <f t="shared" si="1"/>
        <v>0</v>
      </c>
      <c r="K61" s="47"/>
    </row>
    <row r="62" spans="1:11">
      <c r="A62" s="20" t="s">
        <v>110</v>
      </c>
      <c r="B62" s="4" t="s">
        <v>111</v>
      </c>
      <c r="C62" s="4">
        <v>-71</v>
      </c>
      <c r="D62" s="12">
        <v>30</v>
      </c>
      <c r="E62" s="12">
        <v>240</v>
      </c>
      <c r="F62" s="60">
        <v>369.39</v>
      </c>
      <c r="G62" s="64">
        <v>0.6</v>
      </c>
      <c r="H62" s="65"/>
      <c r="I62" s="59">
        <f t="shared" si="0"/>
        <v>147.756</v>
      </c>
      <c r="J62" s="59">
        <f t="shared" si="1"/>
        <v>0</v>
      </c>
      <c r="K62" s="47"/>
    </row>
    <row r="63" spans="1:11">
      <c r="A63" s="20" t="s">
        <v>112</v>
      </c>
      <c r="B63" s="4" t="s">
        <v>113</v>
      </c>
      <c r="C63" s="4">
        <v>-71</v>
      </c>
      <c r="D63" s="12">
        <v>20</v>
      </c>
      <c r="E63" s="12">
        <v>160</v>
      </c>
      <c r="F63" s="60">
        <v>523.9</v>
      </c>
      <c r="G63" s="64">
        <v>0.6</v>
      </c>
      <c r="H63" s="65"/>
      <c r="I63" s="59">
        <f t="shared" si="0"/>
        <v>209.56</v>
      </c>
      <c r="J63" s="59">
        <f t="shared" si="1"/>
        <v>0</v>
      </c>
      <c r="K63" s="47"/>
    </row>
    <row r="64" spans="1:11">
      <c r="A64" s="20" t="s">
        <v>114</v>
      </c>
      <c r="B64" s="4" t="s">
        <v>115</v>
      </c>
      <c r="C64" s="4">
        <v>-71</v>
      </c>
      <c r="D64" s="12">
        <v>9</v>
      </c>
      <c r="E64" s="12">
        <v>108</v>
      </c>
      <c r="F64" s="60">
        <v>676.62</v>
      </c>
      <c r="G64" s="64">
        <v>0.6</v>
      </c>
      <c r="H64" s="65"/>
      <c r="I64" s="59">
        <f t="shared" si="0"/>
        <v>270.64800000000002</v>
      </c>
      <c r="J64" s="59">
        <f t="shared" si="1"/>
        <v>0</v>
      </c>
      <c r="K64" s="47"/>
    </row>
    <row r="65" spans="1:11" s="9" customFormat="1">
      <c r="A65" s="20" t="s">
        <v>116</v>
      </c>
      <c r="B65" s="4" t="s">
        <v>117</v>
      </c>
      <c r="C65" s="4">
        <v>-71</v>
      </c>
      <c r="D65" s="12">
        <v>9</v>
      </c>
      <c r="E65" s="12">
        <v>108</v>
      </c>
      <c r="F65" s="60">
        <v>827.58</v>
      </c>
      <c r="G65" s="64">
        <v>0.6</v>
      </c>
      <c r="H65" s="65"/>
      <c r="I65" s="59">
        <f t="shared" si="0"/>
        <v>331.03200000000004</v>
      </c>
      <c r="J65" s="59">
        <f t="shared" si="1"/>
        <v>0</v>
      </c>
      <c r="K65" s="47"/>
    </row>
    <row r="66" spans="1:11" s="9" customFormat="1">
      <c r="A66" s="20" t="s">
        <v>118</v>
      </c>
      <c r="B66" s="4" t="s">
        <v>119</v>
      </c>
      <c r="C66" s="4">
        <v>-71</v>
      </c>
      <c r="D66" s="12">
        <v>1</v>
      </c>
      <c r="E66" s="12">
        <v>88</v>
      </c>
      <c r="F66" s="60">
        <v>992.74</v>
      </c>
      <c r="G66" s="64">
        <v>0.6</v>
      </c>
      <c r="H66" s="65"/>
      <c r="I66" s="59">
        <f t="shared" si="0"/>
        <v>397.096</v>
      </c>
      <c r="J66" s="59">
        <f t="shared" si="1"/>
        <v>0</v>
      </c>
      <c r="K66" s="47"/>
    </row>
    <row r="67" spans="1:11" s="9" customFormat="1">
      <c r="A67" s="20" t="s">
        <v>120</v>
      </c>
      <c r="B67" s="4" t="s">
        <v>121</v>
      </c>
      <c r="C67" s="4">
        <v>-71</v>
      </c>
      <c r="D67" s="12">
        <v>30</v>
      </c>
      <c r="E67" s="12">
        <v>240</v>
      </c>
      <c r="F67" s="60">
        <v>369.39</v>
      </c>
      <c r="G67" s="64">
        <v>0.6</v>
      </c>
      <c r="H67" s="65"/>
      <c r="I67" s="59">
        <f t="shared" si="0"/>
        <v>147.756</v>
      </c>
      <c r="J67" s="59">
        <f t="shared" si="1"/>
        <v>0</v>
      </c>
      <c r="K67" s="47"/>
    </row>
    <row r="68" spans="1:11" s="9" customFormat="1">
      <c r="A68" s="20" t="s">
        <v>122</v>
      </c>
      <c r="B68" s="4" t="s">
        <v>123</v>
      </c>
      <c r="C68" s="4">
        <v>-71</v>
      </c>
      <c r="D68" s="12">
        <v>20</v>
      </c>
      <c r="E68" s="12">
        <v>106</v>
      </c>
      <c r="F68" s="60">
        <v>523.9</v>
      </c>
      <c r="G68" s="64">
        <v>0.6</v>
      </c>
      <c r="H68" s="65"/>
      <c r="I68" s="59">
        <f t="shared" si="0"/>
        <v>209.56</v>
      </c>
      <c r="J68" s="59">
        <f t="shared" si="1"/>
        <v>0</v>
      </c>
      <c r="K68" s="47"/>
    </row>
    <row r="69" spans="1:11" s="9" customFormat="1" ht="37.5" customHeight="1">
      <c r="A69" s="16"/>
      <c r="B69" s="17"/>
      <c r="C69" s="17"/>
      <c r="D69" s="13"/>
      <c r="E69" s="13"/>
      <c r="F69" s="13"/>
      <c r="G69" s="64"/>
      <c r="H69" s="65"/>
      <c r="I69" s="59"/>
      <c r="J69" s="59"/>
      <c r="K69" s="47"/>
    </row>
    <row r="70" spans="1:11" s="9" customFormat="1">
      <c r="A70" s="38" t="s">
        <v>124</v>
      </c>
      <c r="B70" s="39" t="s">
        <v>125</v>
      </c>
      <c r="C70" s="39">
        <v>-71</v>
      </c>
      <c r="D70" s="12">
        <v>40</v>
      </c>
      <c r="E70" s="12">
        <v>320</v>
      </c>
      <c r="F70" s="60">
        <v>197.13</v>
      </c>
      <c r="G70" s="64">
        <v>0.6</v>
      </c>
      <c r="H70" s="65"/>
      <c r="I70" s="59">
        <f t="shared" si="0"/>
        <v>78.852000000000004</v>
      </c>
      <c r="J70" s="59">
        <f t="shared" si="1"/>
        <v>0</v>
      </c>
      <c r="K70" s="47"/>
    </row>
    <row r="71" spans="1:11" s="9" customFormat="1">
      <c r="A71" s="38" t="s">
        <v>126</v>
      </c>
      <c r="B71" s="39" t="s">
        <v>127</v>
      </c>
      <c r="C71" s="39">
        <v>-71</v>
      </c>
      <c r="D71" s="12">
        <v>30</v>
      </c>
      <c r="E71" s="12">
        <v>240</v>
      </c>
      <c r="F71" s="60">
        <v>369.39</v>
      </c>
      <c r="G71" s="64">
        <v>0.6</v>
      </c>
      <c r="H71" s="65"/>
      <c r="I71" s="59">
        <f t="shared" si="0"/>
        <v>147.756</v>
      </c>
      <c r="J71" s="59">
        <f t="shared" si="1"/>
        <v>0</v>
      </c>
      <c r="K71" s="47"/>
    </row>
    <row r="72" spans="1:11" s="9" customFormat="1">
      <c r="A72" s="38" t="s">
        <v>128</v>
      </c>
      <c r="B72" s="39" t="s">
        <v>129</v>
      </c>
      <c r="C72" s="39">
        <v>-71</v>
      </c>
      <c r="D72" s="12">
        <v>20</v>
      </c>
      <c r="E72" s="12">
        <v>160</v>
      </c>
      <c r="F72" s="60">
        <v>523.9</v>
      </c>
      <c r="G72" s="64">
        <v>0.6</v>
      </c>
      <c r="H72" s="65"/>
      <c r="I72" s="59">
        <f t="shared" si="0"/>
        <v>209.56</v>
      </c>
      <c r="J72" s="59">
        <f t="shared" si="1"/>
        <v>0</v>
      </c>
      <c r="K72" s="47"/>
    </row>
    <row r="73" spans="1:11" s="9" customFormat="1">
      <c r="A73" s="38" t="s">
        <v>130</v>
      </c>
      <c r="B73" s="39" t="s">
        <v>131</v>
      </c>
      <c r="C73" s="39">
        <v>-71</v>
      </c>
      <c r="D73" s="12">
        <v>9</v>
      </c>
      <c r="E73" s="12">
        <v>108</v>
      </c>
      <c r="F73" s="60">
        <v>676.62</v>
      </c>
      <c r="G73" s="64">
        <v>0.6</v>
      </c>
      <c r="H73" s="65"/>
      <c r="I73" s="59">
        <f t="shared" si="0"/>
        <v>270.64800000000002</v>
      </c>
      <c r="J73" s="59">
        <f t="shared" si="1"/>
        <v>0</v>
      </c>
      <c r="K73" s="47"/>
    </row>
    <row r="74" spans="1:11" s="9" customFormat="1">
      <c r="A74" s="38" t="s">
        <v>132</v>
      </c>
      <c r="B74" s="39" t="s">
        <v>133</v>
      </c>
      <c r="C74" s="39">
        <v>-71</v>
      </c>
      <c r="D74" s="12">
        <v>9</v>
      </c>
      <c r="E74" s="12">
        <v>108</v>
      </c>
      <c r="F74" s="60">
        <v>827.58</v>
      </c>
      <c r="G74" s="64">
        <v>0.6</v>
      </c>
      <c r="H74" s="65"/>
      <c r="I74" s="59">
        <f t="shared" si="0"/>
        <v>331.03200000000004</v>
      </c>
      <c r="J74" s="59">
        <f t="shared" si="1"/>
        <v>0</v>
      </c>
      <c r="K74" s="47"/>
    </row>
    <row r="75" spans="1:11" s="9" customFormat="1">
      <c r="A75" s="38" t="s">
        <v>134</v>
      </c>
      <c r="B75" s="39" t="s">
        <v>135</v>
      </c>
      <c r="C75" s="39">
        <v>-71</v>
      </c>
      <c r="D75" s="12">
        <v>1</v>
      </c>
      <c r="E75" s="12">
        <v>88</v>
      </c>
      <c r="F75" s="60">
        <v>992.74</v>
      </c>
      <c r="G75" s="64">
        <v>0.6</v>
      </c>
      <c r="H75" s="65"/>
      <c r="I75" s="59">
        <f t="shared" si="0"/>
        <v>397.096</v>
      </c>
      <c r="J75" s="59">
        <f t="shared" si="1"/>
        <v>0</v>
      </c>
      <c r="K75" s="47"/>
    </row>
    <row r="76" spans="1:11" s="9" customFormat="1">
      <c r="A76" s="38" t="s">
        <v>136</v>
      </c>
      <c r="B76" s="39" t="s">
        <v>137</v>
      </c>
      <c r="C76" s="39">
        <v>-71</v>
      </c>
      <c r="D76" s="12">
        <v>30</v>
      </c>
      <c r="E76" s="12">
        <v>240</v>
      </c>
      <c r="F76" s="60">
        <v>369.39</v>
      </c>
      <c r="G76" s="64">
        <v>0.6</v>
      </c>
      <c r="H76" s="65"/>
      <c r="I76" s="59">
        <f t="shared" si="0"/>
        <v>147.756</v>
      </c>
      <c r="J76" s="59">
        <f t="shared" si="1"/>
        <v>0</v>
      </c>
      <c r="K76" s="47"/>
    </row>
    <row r="77" spans="1:11" s="9" customFormat="1">
      <c r="A77" s="38" t="s">
        <v>138</v>
      </c>
      <c r="B77" s="39" t="s">
        <v>139</v>
      </c>
      <c r="C77" s="39">
        <v>-71</v>
      </c>
      <c r="D77" s="12">
        <v>20</v>
      </c>
      <c r="E77" s="12">
        <v>106</v>
      </c>
      <c r="F77" s="60">
        <v>523.9</v>
      </c>
      <c r="G77" s="64">
        <v>0.6</v>
      </c>
      <c r="H77" s="65"/>
      <c r="I77" s="59">
        <f t="shared" si="0"/>
        <v>209.56</v>
      </c>
      <c r="J77" s="59">
        <f t="shared" si="1"/>
        <v>0</v>
      </c>
      <c r="K77" s="47"/>
    </row>
    <row r="78" spans="1:11" s="9" customFormat="1" ht="37.5" customHeight="1">
      <c r="A78" s="16"/>
      <c r="B78" s="17"/>
      <c r="C78" s="17"/>
      <c r="D78" s="13"/>
      <c r="E78" s="13"/>
      <c r="F78" s="13"/>
      <c r="G78" s="64"/>
      <c r="H78" s="65"/>
      <c r="I78" s="59"/>
      <c r="J78" s="59"/>
      <c r="K78" s="47"/>
    </row>
    <row r="79" spans="1:11" s="9" customFormat="1">
      <c r="A79" s="38" t="s">
        <v>140</v>
      </c>
      <c r="B79" s="39" t="s">
        <v>141</v>
      </c>
      <c r="C79" s="39">
        <v>-71</v>
      </c>
      <c r="D79" s="12">
        <v>40</v>
      </c>
      <c r="E79" s="12">
        <v>320</v>
      </c>
      <c r="F79" s="60">
        <v>197.13</v>
      </c>
      <c r="G79" s="64">
        <v>0.6</v>
      </c>
      <c r="H79" s="65"/>
      <c r="I79" s="59">
        <f t="shared" si="0"/>
        <v>78.852000000000004</v>
      </c>
      <c r="J79" s="59">
        <f t="shared" si="1"/>
        <v>0</v>
      </c>
      <c r="K79" s="47"/>
    </row>
    <row r="80" spans="1:11" s="9" customFormat="1">
      <c r="A80" s="38" t="s">
        <v>142</v>
      </c>
      <c r="B80" s="39" t="s">
        <v>143</v>
      </c>
      <c r="C80" s="39">
        <v>-71</v>
      </c>
      <c r="D80" s="12">
        <v>30</v>
      </c>
      <c r="E80" s="12">
        <v>240</v>
      </c>
      <c r="F80" s="60">
        <v>369.39</v>
      </c>
      <c r="G80" s="64">
        <v>0.6</v>
      </c>
      <c r="H80" s="65"/>
      <c r="I80" s="59">
        <f t="shared" ref="I80:I131" si="2">F80*(1-G80)</f>
        <v>147.756</v>
      </c>
      <c r="J80" s="59">
        <f t="shared" ref="J80:J131" si="3">H80*I80</f>
        <v>0</v>
      </c>
      <c r="K80" s="47"/>
    </row>
    <row r="81" spans="1:11" s="9" customFormat="1">
      <c r="A81" s="38" t="s">
        <v>144</v>
      </c>
      <c r="B81" s="39" t="s">
        <v>145</v>
      </c>
      <c r="C81" s="39">
        <v>-71</v>
      </c>
      <c r="D81" s="12">
        <v>20</v>
      </c>
      <c r="E81" s="12">
        <v>160</v>
      </c>
      <c r="F81" s="60">
        <v>523.9</v>
      </c>
      <c r="G81" s="64">
        <v>0.6</v>
      </c>
      <c r="H81" s="65"/>
      <c r="I81" s="59">
        <f t="shared" si="2"/>
        <v>209.56</v>
      </c>
      <c r="J81" s="59">
        <f t="shared" si="3"/>
        <v>0</v>
      </c>
      <c r="K81" s="47"/>
    </row>
    <row r="82" spans="1:11" s="9" customFormat="1">
      <c r="A82" s="38" t="s">
        <v>146</v>
      </c>
      <c r="B82" s="39" t="s">
        <v>147</v>
      </c>
      <c r="C82" s="39">
        <v>-71</v>
      </c>
      <c r="D82" s="12">
        <v>9</v>
      </c>
      <c r="E82" s="12">
        <v>108</v>
      </c>
      <c r="F82" s="60">
        <v>676.62</v>
      </c>
      <c r="G82" s="64">
        <v>0.6</v>
      </c>
      <c r="H82" s="65"/>
      <c r="I82" s="59">
        <f t="shared" si="2"/>
        <v>270.64800000000002</v>
      </c>
      <c r="J82" s="59">
        <f t="shared" si="3"/>
        <v>0</v>
      </c>
      <c r="K82" s="47"/>
    </row>
    <row r="83" spans="1:11" s="9" customFormat="1">
      <c r="A83" s="38" t="s">
        <v>148</v>
      </c>
      <c r="B83" s="39" t="s">
        <v>149</v>
      </c>
      <c r="C83" s="39">
        <v>-71</v>
      </c>
      <c r="D83" s="12">
        <v>9</v>
      </c>
      <c r="E83" s="12">
        <v>108</v>
      </c>
      <c r="F83" s="60">
        <v>827.58</v>
      </c>
      <c r="G83" s="64">
        <v>0.6</v>
      </c>
      <c r="H83" s="65"/>
      <c r="I83" s="59">
        <f t="shared" si="2"/>
        <v>331.03200000000004</v>
      </c>
      <c r="J83" s="59">
        <f t="shared" si="3"/>
        <v>0</v>
      </c>
      <c r="K83" s="47"/>
    </row>
    <row r="84" spans="1:11" s="9" customFormat="1">
      <c r="A84" s="38" t="s">
        <v>150</v>
      </c>
      <c r="B84" s="39" t="s">
        <v>151</v>
      </c>
      <c r="C84" s="39">
        <v>-71</v>
      </c>
      <c r="D84" s="12">
        <v>1</v>
      </c>
      <c r="E84" s="12">
        <v>88</v>
      </c>
      <c r="F84" s="60">
        <v>992.74</v>
      </c>
      <c r="G84" s="64">
        <v>0.6</v>
      </c>
      <c r="H84" s="65"/>
      <c r="I84" s="59">
        <f t="shared" si="2"/>
        <v>397.096</v>
      </c>
      <c r="J84" s="59">
        <f t="shared" si="3"/>
        <v>0</v>
      </c>
      <c r="K84" s="47"/>
    </row>
    <row r="85" spans="1:11" s="9" customFormat="1">
      <c r="A85" s="38" t="s">
        <v>152</v>
      </c>
      <c r="B85" s="39" t="s">
        <v>153</v>
      </c>
      <c r="C85" s="39">
        <v>-71</v>
      </c>
      <c r="D85" s="12">
        <v>30</v>
      </c>
      <c r="E85" s="12">
        <v>240</v>
      </c>
      <c r="F85" s="60">
        <v>369.39</v>
      </c>
      <c r="G85" s="64">
        <v>0.6</v>
      </c>
      <c r="H85" s="65"/>
      <c r="I85" s="59">
        <f t="shared" si="2"/>
        <v>147.756</v>
      </c>
      <c r="J85" s="59">
        <f t="shared" si="3"/>
        <v>0</v>
      </c>
      <c r="K85" s="47"/>
    </row>
    <row r="86" spans="1:11" s="9" customFormat="1">
      <c r="A86" s="38" t="s">
        <v>154</v>
      </c>
      <c r="B86" s="39" t="s">
        <v>155</v>
      </c>
      <c r="C86" s="39">
        <v>-71</v>
      </c>
      <c r="D86" s="12">
        <v>20</v>
      </c>
      <c r="E86" s="12">
        <v>106</v>
      </c>
      <c r="F86" s="60">
        <v>523.9</v>
      </c>
      <c r="G86" s="64">
        <v>0.6</v>
      </c>
      <c r="H86" s="65"/>
      <c r="I86" s="59">
        <f t="shared" si="2"/>
        <v>209.56</v>
      </c>
      <c r="J86" s="59">
        <f t="shared" si="3"/>
        <v>0</v>
      </c>
      <c r="K86" s="47"/>
    </row>
    <row r="87" spans="1:11" s="9" customFormat="1" ht="37.5" customHeight="1">
      <c r="A87" s="16"/>
      <c r="B87" s="17"/>
      <c r="C87" s="17"/>
      <c r="D87" s="13"/>
      <c r="E87" s="13"/>
      <c r="F87" s="13"/>
      <c r="G87" s="64"/>
      <c r="H87" s="65"/>
      <c r="I87" s="59"/>
      <c r="J87" s="59"/>
      <c r="K87" s="47"/>
    </row>
    <row r="88" spans="1:11" s="9" customFormat="1">
      <c r="A88" s="35" t="s">
        <v>156</v>
      </c>
      <c r="B88" s="36" t="s">
        <v>157</v>
      </c>
      <c r="C88" s="36">
        <v>-21</v>
      </c>
      <c r="D88" s="12">
        <v>40</v>
      </c>
      <c r="E88" s="12">
        <v>320</v>
      </c>
      <c r="F88" s="60">
        <v>197.13</v>
      </c>
      <c r="G88" s="64">
        <v>0.6</v>
      </c>
      <c r="H88" s="65"/>
      <c r="I88" s="59">
        <f t="shared" si="2"/>
        <v>78.852000000000004</v>
      </c>
      <c r="J88" s="59">
        <f t="shared" si="3"/>
        <v>0</v>
      </c>
      <c r="K88" s="47"/>
    </row>
    <row r="89" spans="1:11" s="9" customFormat="1">
      <c r="A89" s="35" t="s">
        <v>158</v>
      </c>
      <c r="B89" s="36" t="s">
        <v>159</v>
      </c>
      <c r="C89" s="36">
        <v>-21</v>
      </c>
      <c r="D89" s="12">
        <v>30</v>
      </c>
      <c r="E89" s="12">
        <v>240</v>
      </c>
      <c r="F89" s="60">
        <v>369.39</v>
      </c>
      <c r="G89" s="64">
        <v>0.6</v>
      </c>
      <c r="H89" s="65"/>
      <c r="I89" s="59">
        <f t="shared" si="2"/>
        <v>147.756</v>
      </c>
      <c r="J89" s="59">
        <f t="shared" si="3"/>
        <v>0</v>
      </c>
      <c r="K89" s="47"/>
    </row>
    <row r="90" spans="1:11" s="9" customFormat="1">
      <c r="A90" s="35" t="s">
        <v>160</v>
      </c>
      <c r="B90" s="36" t="s">
        <v>161</v>
      </c>
      <c r="C90" s="36">
        <v>-21</v>
      </c>
      <c r="D90" s="12">
        <v>20</v>
      </c>
      <c r="E90" s="12">
        <v>160</v>
      </c>
      <c r="F90" s="60">
        <v>523.9</v>
      </c>
      <c r="G90" s="64">
        <v>0.6</v>
      </c>
      <c r="H90" s="65"/>
      <c r="I90" s="59">
        <f t="shared" si="2"/>
        <v>209.56</v>
      </c>
      <c r="J90" s="59">
        <f t="shared" si="3"/>
        <v>0</v>
      </c>
      <c r="K90" s="47"/>
    </row>
    <row r="91" spans="1:11" s="9" customFormat="1">
      <c r="A91" s="35" t="s">
        <v>162</v>
      </c>
      <c r="B91" s="36" t="s">
        <v>163</v>
      </c>
      <c r="C91" s="36">
        <v>-21</v>
      </c>
      <c r="D91" s="12">
        <v>9</v>
      </c>
      <c r="E91" s="12">
        <v>108</v>
      </c>
      <c r="F91" s="60">
        <v>676.62</v>
      </c>
      <c r="G91" s="64">
        <v>0.6</v>
      </c>
      <c r="H91" s="65"/>
      <c r="I91" s="59">
        <f t="shared" si="2"/>
        <v>270.64800000000002</v>
      </c>
      <c r="J91" s="59">
        <f t="shared" si="3"/>
        <v>0</v>
      </c>
      <c r="K91" s="47"/>
    </row>
    <row r="92" spans="1:11" s="9" customFormat="1">
      <c r="A92" s="35" t="s">
        <v>164</v>
      </c>
      <c r="B92" s="36" t="s">
        <v>165</v>
      </c>
      <c r="C92" s="36">
        <v>-21</v>
      </c>
      <c r="D92" s="12">
        <v>9</v>
      </c>
      <c r="E92" s="12">
        <v>108</v>
      </c>
      <c r="F92" s="60">
        <v>827.58</v>
      </c>
      <c r="G92" s="64">
        <v>0.6</v>
      </c>
      <c r="H92" s="65"/>
      <c r="I92" s="59">
        <f t="shared" si="2"/>
        <v>331.03200000000004</v>
      </c>
      <c r="J92" s="59">
        <f t="shared" si="3"/>
        <v>0</v>
      </c>
      <c r="K92" s="47"/>
    </row>
    <row r="93" spans="1:11" s="9" customFormat="1">
      <c r="A93" s="35" t="s">
        <v>166</v>
      </c>
      <c r="B93" s="36" t="s">
        <v>167</v>
      </c>
      <c r="C93" s="36">
        <v>-21</v>
      </c>
      <c r="D93" s="12">
        <v>1</v>
      </c>
      <c r="E93" s="12">
        <v>88</v>
      </c>
      <c r="F93" s="60">
        <v>992.74</v>
      </c>
      <c r="G93" s="64">
        <v>0.6</v>
      </c>
      <c r="H93" s="65"/>
      <c r="I93" s="59">
        <f t="shared" si="2"/>
        <v>397.096</v>
      </c>
      <c r="J93" s="59">
        <f t="shared" si="3"/>
        <v>0</v>
      </c>
      <c r="K93" s="47"/>
    </row>
    <row r="94" spans="1:11" s="9" customFormat="1">
      <c r="A94" s="35" t="s">
        <v>168</v>
      </c>
      <c r="B94" s="36" t="s">
        <v>169</v>
      </c>
      <c r="C94" s="36">
        <v>-21</v>
      </c>
      <c r="D94" s="12">
        <v>30</v>
      </c>
      <c r="E94" s="12">
        <v>240</v>
      </c>
      <c r="F94" s="60">
        <v>369.39</v>
      </c>
      <c r="G94" s="64">
        <v>0.6</v>
      </c>
      <c r="H94" s="65"/>
      <c r="I94" s="59">
        <f t="shared" si="2"/>
        <v>147.756</v>
      </c>
      <c r="J94" s="59">
        <f t="shared" si="3"/>
        <v>0</v>
      </c>
      <c r="K94" s="47"/>
    </row>
    <row r="95" spans="1:11" s="9" customFormat="1">
      <c r="A95" s="35" t="s">
        <v>170</v>
      </c>
      <c r="B95" s="36" t="s">
        <v>171</v>
      </c>
      <c r="C95" s="36">
        <v>-21</v>
      </c>
      <c r="D95" s="12">
        <v>20</v>
      </c>
      <c r="E95" s="12">
        <v>106</v>
      </c>
      <c r="F95" s="60">
        <v>523.9</v>
      </c>
      <c r="G95" s="64">
        <v>0.6</v>
      </c>
      <c r="H95" s="65"/>
      <c r="I95" s="59">
        <f t="shared" si="2"/>
        <v>209.56</v>
      </c>
      <c r="J95" s="59">
        <f t="shared" si="3"/>
        <v>0</v>
      </c>
      <c r="K95" s="47"/>
    </row>
    <row r="96" spans="1:11" s="9" customFormat="1" ht="37.5" customHeight="1">
      <c r="A96" s="16"/>
      <c r="B96" s="17"/>
      <c r="C96" s="17"/>
      <c r="D96" s="13"/>
      <c r="E96" s="13"/>
      <c r="F96" s="13"/>
      <c r="G96" s="64"/>
      <c r="H96" s="65"/>
      <c r="I96" s="59">
        <f t="shared" si="2"/>
        <v>0</v>
      </c>
      <c r="J96" s="59">
        <f t="shared" si="3"/>
        <v>0</v>
      </c>
      <c r="K96" s="47"/>
    </row>
    <row r="97" spans="1:11">
      <c r="A97" s="22" t="s">
        <v>172</v>
      </c>
      <c r="B97" s="7" t="s">
        <v>173</v>
      </c>
      <c r="C97" s="7">
        <v>-71</v>
      </c>
      <c r="D97" s="12">
        <v>40</v>
      </c>
      <c r="E97" s="12">
        <v>320</v>
      </c>
      <c r="F97" s="60">
        <v>385.54</v>
      </c>
      <c r="G97" s="64">
        <v>0.6</v>
      </c>
      <c r="H97" s="65"/>
      <c r="I97" s="59">
        <f t="shared" si="2"/>
        <v>154.21600000000001</v>
      </c>
      <c r="J97" s="59">
        <f t="shared" si="3"/>
        <v>0</v>
      </c>
      <c r="K97" s="47"/>
    </row>
    <row r="98" spans="1:11">
      <c r="A98" s="22" t="s">
        <v>174</v>
      </c>
      <c r="B98" s="7" t="s">
        <v>175</v>
      </c>
      <c r="C98" s="7">
        <v>-71</v>
      </c>
      <c r="D98" s="12">
        <v>30</v>
      </c>
      <c r="E98" s="12">
        <v>240</v>
      </c>
      <c r="F98" s="60">
        <v>661.58</v>
      </c>
      <c r="G98" s="64">
        <v>0.6</v>
      </c>
      <c r="H98" s="65"/>
      <c r="I98" s="59">
        <f t="shared" si="2"/>
        <v>264.63200000000001</v>
      </c>
      <c r="J98" s="59">
        <f t="shared" si="3"/>
        <v>0</v>
      </c>
      <c r="K98" s="47"/>
    </row>
    <row r="99" spans="1:11">
      <c r="A99" s="22" t="s">
        <v>176</v>
      </c>
      <c r="B99" s="7" t="s">
        <v>177</v>
      </c>
      <c r="C99" s="7">
        <v>-71</v>
      </c>
      <c r="D99" s="12">
        <v>20</v>
      </c>
      <c r="E99" s="12">
        <v>160</v>
      </c>
      <c r="F99" s="60">
        <v>928.49</v>
      </c>
      <c r="G99" s="64">
        <v>0.6</v>
      </c>
      <c r="H99" s="65"/>
      <c r="I99" s="59">
        <f t="shared" si="2"/>
        <v>371.39600000000002</v>
      </c>
      <c r="J99" s="59">
        <f t="shared" si="3"/>
        <v>0</v>
      </c>
      <c r="K99" s="47"/>
    </row>
    <row r="100" spans="1:11">
      <c r="A100" s="22" t="s">
        <v>178</v>
      </c>
      <c r="B100" s="7" t="s">
        <v>179</v>
      </c>
      <c r="C100" s="7">
        <v>-71</v>
      </c>
      <c r="D100" s="12">
        <v>9</v>
      </c>
      <c r="E100" s="12">
        <v>108</v>
      </c>
      <c r="F100" s="60">
        <v>1197.68</v>
      </c>
      <c r="G100" s="64">
        <v>0.6</v>
      </c>
      <c r="H100" s="65"/>
      <c r="I100" s="59">
        <f t="shared" si="2"/>
        <v>479.07200000000006</v>
      </c>
      <c r="J100" s="59">
        <f t="shared" si="3"/>
        <v>0</v>
      </c>
      <c r="K100" s="47"/>
    </row>
    <row r="101" spans="1:11">
      <c r="A101" s="22" t="s">
        <v>180</v>
      </c>
      <c r="B101" s="7" t="s">
        <v>181</v>
      </c>
      <c r="C101" s="7">
        <v>-71</v>
      </c>
      <c r="D101" s="12">
        <v>9</v>
      </c>
      <c r="E101" s="12">
        <v>108</v>
      </c>
      <c r="F101" s="60">
        <v>1464.59</v>
      </c>
      <c r="G101" s="64">
        <v>0.6</v>
      </c>
      <c r="H101" s="65"/>
      <c r="I101" s="59">
        <f t="shared" si="2"/>
        <v>585.83600000000001</v>
      </c>
      <c r="J101" s="59">
        <f t="shared" si="3"/>
        <v>0</v>
      </c>
      <c r="K101" s="47"/>
    </row>
    <row r="102" spans="1:11">
      <c r="A102" s="22" t="s">
        <v>182</v>
      </c>
      <c r="B102" s="7" t="s">
        <v>183</v>
      </c>
      <c r="C102" s="7">
        <v>-71</v>
      </c>
      <c r="D102" s="12">
        <v>1</v>
      </c>
      <c r="E102" s="12">
        <v>88</v>
      </c>
      <c r="F102" s="60">
        <v>1699.57</v>
      </c>
      <c r="G102" s="64">
        <v>0.6</v>
      </c>
      <c r="H102" s="65"/>
      <c r="I102" s="59">
        <f t="shared" si="2"/>
        <v>679.82799999999997</v>
      </c>
      <c r="J102" s="59">
        <f t="shared" si="3"/>
        <v>0</v>
      </c>
      <c r="K102" s="47"/>
    </row>
    <row r="103" spans="1:11">
      <c r="A103" s="22" t="s">
        <v>184</v>
      </c>
      <c r="B103" s="7" t="s">
        <v>185</v>
      </c>
      <c r="C103" s="7">
        <v>-71</v>
      </c>
      <c r="D103" s="12">
        <v>30</v>
      </c>
      <c r="E103" s="12">
        <v>240</v>
      </c>
      <c r="F103" s="60">
        <v>661.58</v>
      </c>
      <c r="G103" s="64">
        <v>0.6</v>
      </c>
      <c r="H103" s="65"/>
      <c r="I103" s="59">
        <f t="shared" si="2"/>
        <v>264.63200000000001</v>
      </c>
      <c r="J103" s="59">
        <f t="shared" si="3"/>
        <v>0</v>
      </c>
      <c r="K103" s="47"/>
    </row>
    <row r="104" spans="1:11">
      <c r="A104" s="22" t="s">
        <v>186</v>
      </c>
      <c r="B104" s="7" t="s">
        <v>187</v>
      </c>
      <c r="C104" s="7">
        <v>-71</v>
      </c>
      <c r="D104" s="12">
        <v>20</v>
      </c>
      <c r="E104" s="12">
        <v>106</v>
      </c>
      <c r="F104" s="60">
        <v>928.49</v>
      </c>
      <c r="G104" s="64">
        <v>0.6</v>
      </c>
      <c r="H104" s="65"/>
      <c r="I104" s="59">
        <f t="shared" si="2"/>
        <v>371.39600000000002</v>
      </c>
      <c r="J104" s="59">
        <f t="shared" si="3"/>
        <v>0</v>
      </c>
      <c r="K104" s="47"/>
    </row>
    <row r="105" spans="1:11" s="9" customFormat="1" ht="30.75" customHeight="1">
      <c r="A105" s="16"/>
      <c r="B105" s="17"/>
      <c r="C105" s="17"/>
      <c r="D105" s="13"/>
      <c r="E105" s="13"/>
      <c r="F105" s="13"/>
      <c r="G105" s="64"/>
      <c r="H105" s="65"/>
      <c r="I105" s="59"/>
      <c r="J105" s="59"/>
      <c r="K105" s="47"/>
    </row>
    <row r="106" spans="1:11">
      <c r="A106" s="23" t="s">
        <v>188</v>
      </c>
      <c r="B106" s="8" t="s">
        <v>189</v>
      </c>
      <c r="C106" s="8">
        <v>-71</v>
      </c>
      <c r="D106" s="12">
        <v>40</v>
      </c>
      <c r="E106" s="12">
        <v>320</v>
      </c>
      <c r="F106" s="60">
        <v>385.54</v>
      </c>
      <c r="G106" s="64">
        <v>0.6</v>
      </c>
      <c r="H106" s="65"/>
      <c r="I106" s="59">
        <f t="shared" si="2"/>
        <v>154.21600000000001</v>
      </c>
      <c r="J106" s="59">
        <f t="shared" si="3"/>
        <v>0</v>
      </c>
      <c r="K106" s="47"/>
    </row>
    <row r="107" spans="1:11">
      <c r="A107" s="23" t="s">
        <v>190</v>
      </c>
      <c r="B107" s="8" t="s">
        <v>191</v>
      </c>
      <c r="C107" s="8">
        <v>-71</v>
      </c>
      <c r="D107" s="12">
        <v>30</v>
      </c>
      <c r="E107" s="12">
        <v>240</v>
      </c>
      <c r="F107" s="60">
        <v>661.58</v>
      </c>
      <c r="G107" s="64">
        <v>0.6</v>
      </c>
      <c r="H107" s="65"/>
      <c r="I107" s="59">
        <f t="shared" si="2"/>
        <v>264.63200000000001</v>
      </c>
      <c r="J107" s="59">
        <f t="shared" si="3"/>
        <v>0</v>
      </c>
      <c r="K107" s="47"/>
    </row>
    <row r="108" spans="1:11">
      <c r="A108" s="23" t="s">
        <v>192</v>
      </c>
      <c r="B108" s="8" t="s">
        <v>193</v>
      </c>
      <c r="C108" s="8">
        <v>-71</v>
      </c>
      <c r="D108" s="12">
        <v>20</v>
      </c>
      <c r="E108" s="12">
        <v>160</v>
      </c>
      <c r="F108" s="60">
        <v>928.49</v>
      </c>
      <c r="G108" s="64">
        <v>0.6</v>
      </c>
      <c r="H108" s="65"/>
      <c r="I108" s="59">
        <f t="shared" si="2"/>
        <v>371.39600000000002</v>
      </c>
      <c r="J108" s="59">
        <f t="shared" si="3"/>
        <v>0</v>
      </c>
      <c r="K108" s="47"/>
    </row>
    <row r="109" spans="1:11">
      <c r="A109" s="23" t="s">
        <v>194</v>
      </c>
      <c r="B109" s="8" t="s">
        <v>195</v>
      </c>
      <c r="C109" s="8">
        <v>-71</v>
      </c>
      <c r="D109" s="12">
        <v>9</v>
      </c>
      <c r="E109" s="12">
        <v>108</v>
      </c>
      <c r="F109" s="60">
        <v>1197.68</v>
      </c>
      <c r="G109" s="64">
        <v>0.6</v>
      </c>
      <c r="H109" s="65"/>
      <c r="I109" s="59">
        <f t="shared" si="2"/>
        <v>479.07200000000006</v>
      </c>
      <c r="J109" s="59">
        <f t="shared" si="3"/>
        <v>0</v>
      </c>
      <c r="K109" s="47"/>
    </row>
    <row r="110" spans="1:11">
      <c r="A110" s="23" t="s">
        <v>196</v>
      </c>
      <c r="B110" s="8" t="s">
        <v>197</v>
      </c>
      <c r="C110" s="8">
        <v>-71</v>
      </c>
      <c r="D110" s="12">
        <v>9</v>
      </c>
      <c r="E110" s="12">
        <v>108</v>
      </c>
      <c r="F110" s="60">
        <v>1464.59</v>
      </c>
      <c r="G110" s="64">
        <v>0.6</v>
      </c>
      <c r="H110" s="65"/>
      <c r="I110" s="59">
        <f t="shared" si="2"/>
        <v>585.83600000000001</v>
      </c>
      <c r="J110" s="59">
        <f t="shared" si="3"/>
        <v>0</v>
      </c>
      <c r="K110" s="47"/>
    </row>
    <row r="111" spans="1:11">
      <c r="A111" s="23" t="s">
        <v>198</v>
      </c>
      <c r="B111" s="8" t="s">
        <v>199</v>
      </c>
      <c r="C111" s="8">
        <v>-71</v>
      </c>
      <c r="D111" s="12">
        <v>1</v>
      </c>
      <c r="E111" s="12">
        <v>88</v>
      </c>
      <c r="F111" s="60">
        <v>1699.57</v>
      </c>
      <c r="G111" s="64">
        <v>0.6</v>
      </c>
      <c r="H111" s="65"/>
      <c r="I111" s="59">
        <f t="shared" si="2"/>
        <v>679.82799999999997</v>
      </c>
      <c r="J111" s="59">
        <f t="shared" si="3"/>
        <v>0</v>
      </c>
      <c r="K111" s="47"/>
    </row>
    <row r="112" spans="1:11">
      <c r="A112" s="23" t="s">
        <v>200</v>
      </c>
      <c r="B112" s="8" t="s">
        <v>201</v>
      </c>
      <c r="C112" s="8">
        <v>-71</v>
      </c>
      <c r="D112" s="12">
        <v>30</v>
      </c>
      <c r="E112" s="12">
        <v>240</v>
      </c>
      <c r="F112" s="60">
        <v>661.58</v>
      </c>
      <c r="G112" s="64">
        <v>0.6</v>
      </c>
      <c r="H112" s="65"/>
      <c r="I112" s="59">
        <f t="shared" si="2"/>
        <v>264.63200000000001</v>
      </c>
      <c r="J112" s="59">
        <f t="shared" si="3"/>
        <v>0</v>
      </c>
      <c r="K112" s="47"/>
    </row>
    <row r="113" spans="1:11">
      <c r="A113" s="23" t="s">
        <v>202</v>
      </c>
      <c r="B113" s="8" t="s">
        <v>203</v>
      </c>
      <c r="C113" s="8">
        <v>-71</v>
      </c>
      <c r="D113" s="12">
        <v>20</v>
      </c>
      <c r="E113" s="12">
        <v>106</v>
      </c>
      <c r="F113" s="60">
        <v>928.49</v>
      </c>
      <c r="G113" s="64">
        <v>0.6</v>
      </c>
      <c r="H113" s="65"/>
      <c r="I113" s="59">
        <f t="shared" si="2"/>
        <v>371.39600000000002</v>
      </c>
      <c r="J113" s="59">
        <f t="shared" si="3"/>
        <v>0</v>
      </c>
      <c r="K113" s="47"/>
    </row>
    <row r="114" spans="1:11" s="9" customFormat="1" ht="33" customHeight="1">
      <c r="A114" s="16"/>
      <c r="B114" s="17"/>
      <c r="C114" s="17"/>
      <c r="D114" s="13"/>
      <c r="E114" s="13"/>
      <c r="F114" s="13"/>
      <c r="G114" s="64"/>
      <c r="H114" s="65"/>
      <c r="I114" s="59"/>
      <c r="J114" s="59"/>
      <c r="K114" s="48"/>
    </row>
    <row r="115" spans="1:11" ht="15" customHeight="1">
      <c r="A115" s="15" t="s">
        <v>204</v>
      </c>
      <c r="B115" s="1" t="s">
        <v>205</v>
      </c>
      <c r="C115" s="1">
        <v>-71</v>
      </c>
      <c r="D115" s="12">
        <v>40</v>
      </c>
      <c r="E115" s="12">
        <v>320</v>
      </c>
      <c r="F115" s="60">
        <v>462.95</v>
      </c>
      <c r="G115" s="64">
        <v>0.6</v>
      </c>
      <c r="H115" s="65"/>
      <c r="I115" s="59">
        <f t="shared" si="2"/>
        <v>185.18</v>
      </c>
      <c r="J115" s="59">
        <f t="shared" si="3"/>
        <v>0</v>
      </c>
      <c r="K115" s="48"/>
    </row>
    <row r="116" spans="1:11">
      <c r="A116" s="15" t="s">
        <v>206</v>
      </c>
      <c r="B116" s="1" t="s">
        <v>207</v>
      </c>
      <c r="C116" s="1">
        <v>-71</v>
      </c>
      <c r="D116" s="12">
        <v>30</v>
      </c>
      <c r="E116" s="12">
        <v>240</v>
      </c>
      <c r="F116" s="60">
        <v>786.77</v>
      </c>
      <c r="G116" s="64">
        <v>0.6</v>
      </c>
      <c r="H116" s="65"/>
      <c r="I116" s="59">
        <f t="shared" si="2"/>
        <v>314.70800000000003</v>
      </c>
      <c r="J116" s="59">
        <f t="shared" si="3"/>
        <v>0</v>
      </c>
      <c r="K116" s="48"/>
    </row>
    <row r="117" spans="1:11">
      <c r="A117" s="15" t="s">
        <v>208</v>
      </c>
      <c r="B117" s="1" t="s">
        <v>209</v>
      </c>
      <c r="C117" s="1">
        <v>-71</v>
      </c>
      <c r="D117" s="12">
        <v>20</v>
      </c>
      <c r="E117" s="12">
        <v>160</v>
      </c>
      <c r="F117" s="60">
        <v>1108.05</v>
      </c>
      <c r="G117" s="64">
        <v>0.6</v>
      </c>
      <c r="H117" s="65"/>
      <c r="I117" s="59">
        <f t="shared" si="2"/>
        <v>443.22</v>
      </c>
      <c r="J117" s="59">
        <f t="shared" si="3"/>
        <v>0</v>
      </c>
      <c r="K117" s="48"/>
    </row>
    <row r="118" spans="1:11">
      <c r="A118" s="15" t="s">
        <v>210</v>
      </c>
      <c r="B118" s="1" t="s">
        <v>211</v>
      </c>
      <c r="C118" s="1">
        <v>-71</v>
      </c>
      <c r="D118" s="12">
        <v>9</v>
      </c>
      <c r="E118" s="12">
        <v>108</v>
      </c>
      <c r="F118" s="60">
        <v>1540.65</v>
      </c>
      <c r="G118" s="64">
        <v>0.6</v>
      </c>
      <c r="H118" s="65"/>
      <c r="I118" s="59">
        <f t="shared" si="2"/>
        <v>616.2600000000001</v>
      </c>
      <c r="J118" s="59">
        <f t="shared" si="3"/>
        <v>0</v>
      </c>
      <c r="K118" s="48"/>
    </row>
    <row r="119" spans="1:11">
      <c r="A119" s="15" t="s">
        <v>212</v>
      </c>
      <c r="B119" s="1" t="s">
        <v>213</v>
      </c>
      <c r="C119" s="1">
        <v>-71</v>
      </c>
      <c r="D119" s="12">
        <v>9</v>
      </c>
      <c r="E119" s="12">
        <v>108</v>
      </c>
      <c r="F119" s="60">
        <v>1970.71</v>
      </c>
      <c r="G119" s="64">
        <v>0.6</v>
      </c>
      <c r="H119" s="65"/>
      <c r="I119" s="59">
        <f t="shared" si="2"/>
        <v>788.28400000000011</v>
      </c>
      <c r="J119" s="59">
        <f t="shared" si="3"/>
        <v>0</v>
      </c>
      <c r="K119" s="48"/>
    </row>
    <row r="120" spans="1:11">
      <c r="A120" s="15" t="s">
        <v>214</v>
      </c>
      <c r="B120" s="1" t="s">
        <v>215</v>
      </c>
      <c r="C120" s="1">
        <v>-71</v>
      </c>
      <c r="D120" s="12">
        <v>1</v>
      </c>
      <c r="E120" s="12">
        <v>88</v>
      </c>
      <c r="F120" s="60">
        <v>2188.7399999999998</v>
      </c>
      <c r="G120" s="64">
        <v>0.6</v>
      </c>
      <c r="H120" s="65"/>
      <c r="I120" s="59">
        <f t="shared" si="2"/>
        <v>875.49599999999998</v>
      </c>
      <c r="J120" s="59">
        <f t="shared" si="3"/>
        <v>0</v>
      </c>
      <c r="K120" s="48"/>
    </row>
    <row r="121" spans="1:11">
      <c r="A121" s="15" t="s">
        <v>216</v>
      </c>
      <c r="B121" s="1" t="s">
        <v>217</v>
      </c>
      <c r="C121" s="1">
        <v>-71</v>
      </c>
      <c r="D121" s="12">
        <v>30</v>
      </c>
      <c r="E121" s="12">
        <v>240</v>
      </c>
      <c r="F121" s="60">
        <v>786.77</v>
      </c>
      <c r="G121" s="64">
        <v>0.6</v>
      </c>
      <c r="H121" s="65"/>
      <c r="I121" s="59">
        <f t="shared" si="2"/>
        <v>314.70800000000003</v>
      </c>
      <c r="J121" s="59">
        <f t="shared" si="3"/>
        <v>0</v>
      </c>
      <c r="K121" s="48"/>
    </row>
    <row r="122" spans="1:11">
      <c r="A122" s="15" t="s">
        <v>218</v>
      </c>
      <c r="B122" s="1" t="s">
        <v>219</v>
      </c>
      <c r="C122" s="1">
        <v>-71</v>
      </c>
      <c r="D122" s="12">
        <v>20</v>
      </c>
      <c r="E122" s="12">
        <v>106</v>
      </c>
      <c r="F122" s="60">
        <v>1108.05</v>
      </c>
      <c r="G122" s="64">
        <v>0.6</v>
      </c>
      <c r="H122" s="65"/>
      <c r="I122" s="59">
        <f t="shared" si="2"/>
        <v>443.22</v>
      </c>
      <c r="J122" s="59">
        <f t="shared" si="3"/>
        <v>0</v>
      </c>
      <c r="K122" s="48"/>
    </row>
    <row r="123" spans="1:11" s="9" customFormat="1" ht="35.25" customHeight="1">
      <c r="A123" s="16"/>
      <c r="B123" s="17"/>
      <c r="C123" s="17"/>
      <c r="D123" s="10"/>
      <c r="E123" s="10"/>
      <c r="F123" s="54"/>
      <c r="G123" s="64"/>
      <c r="H123" s="65"/>
      <c r="I123" s="59"/>
      <c r="J123" s="59"/>
      <c r="K123" s="48"/>
    </row>
    <row r="124" spans="1:11" ht="15" customHeight="1">
      <c r="A124" s="24" t="s">
        <v>220</v>
      </c>
      <c r="B124" s="6" t="s">
        <v>221</v>
      </c>
      <c r="C124" s="6">
        <v>-71</v>
      </c>
      <c r="D124" s="12">
        <v>40</v>
      </c>
      <c r="E124" s="12">
        <v>320</v>
      </c>
      <c r="F124" s="60">
        <v>462.95</v>
      </c>
      <c r="G124" s="64">
        <v>0.6</v>
      </c>
      <c r="H124" s="65"/>
      <c r="I124" s="59">
        <f t="shared" si="2"/>
        <v>185.18</v>
      </c>
      <c r="J124" s="59">
        <f t="shared" si="3"/>
        <v>0</v>
      </c>
      <c r="K124" s="48"/>
    </row>
    <row r="125" spans="1:11">
      <c r="A125" s="24" t="s">
        <v>222</v>
      </c>
      <c r="B125" s="6" t="s">
        <v>223</v>
      </c>
      <c r="C125" s="6">
        <v>-71</v>
      </c>
      <c r="D125" s="12">
        <v>30</v>
      </c>
      <c r="E125" s="12">
        <v>240</v>
      </c>
      <c r="F125" s="60">
        <v>786.77</v>
      </c>
      <c r="G125" s="64">
        <v>0.6</v>
      </c>
      <c r="H125" s="65"/>
      <c r="I125" s="59">
        <f t="shared" si="2"/>
        <v>314.70800000000003</v>
      </c>
      <c r="J125" s="59">
        <f t="shared" si="3"/>
        <v>0</v>
      </c>
      <c r="K125" s="48"/>
    </row>
    <row r="126" spans="1:11">
      <c r="A126" s="24" t="s">
        <v>224</v>
      </c>
      <c r="B126" s="6" t="s">
        <v>225</v>
      </c>
      <c r="C126" s="6">
        <v>-71</v>
      </c>
      <c r="D126" s="12">
        <v>20</v>
      </c>
      <c r="E126" s="12">
        <v>160</v>
      </c>
      <c r="F126" s="60">
        <v>1108.05</v>
      </c>
      <c r="G126" s="64">
        <v>0.6</v>
      </c>
      <c r="H126" s="65"/>
      <c r="I126" s="59">
        <f t="shared" si="2"/>
        <v>443.22</v>
      </c>
      <c r="J126" s="59">
        <f t="shared" si="3"/>
        <v>0</v>
      </c>
      <c r="K126" s="48"/>
    </row>
    <row r="127" spans="1:11">
      <c r="A127" s="24" t="s">
        <v>226</v>
      </c>
      <c r="B127" s="6" t="s">
        <v>227</v>
      </c>
      <c r="C127" s="6">
        <v>-71</v>
      </c>
      <c r="D127" s="12">
        <v>9</v>
      </c>
      <c r="E127" s="12">
        <v>108</v>
      </c>
      <c r="F127" s="60">
        <v>1540.65</v>
      </c>
      <c r="G127" s="64">
        <v>0.6</v>
      </c>
      <c r="H127" s="65"/>
      <c r="I127" s="59">
        <f t="shared" si="2"/>
        <v>616.2600000000001</v>
      </c>
      <c r="J127" s="59">
        <f t="shared" si="3"/>
        <v>0</v>
      </c>
      <c r="K127" s="48"/>
    </row>
    <row r="128" spans="1:11">
      <c r="A128" s="24" t="s">
        <v>228</v>
      </c>
      <c r="B128" s="6" t="s">
        <v>229</v>
      </c>
      <c r="C128" s="6">
        <v>-71</v>
      </c>
      <c r="D128" s="12">
        <v>9</v>
      </c>
      <c r="E128" s="12">
        <v>108</v>
      </c>
      <c r="F128" s="60">
        <v>1970.71</v>
      </c>
      <c r="G128" s="64">
        <v>0.6</v>
      </c>
      <c r="H128" s="65"/>
      <c r="I128" s="59">
        <f t="shared" si="2"/>
        <v>788.28400000000011</v>
      </c>
      <c r="J128" s="59">
        <f t="shared" si="3"/>
        <v>0</v>
      </c>
      <c r="K128" s="48"/>
    </row>
    <row r="129" spans="1:11">
      <c r="A129" s="24" t="s">
        <v>230</v>
      </c>
      <c r="B129" s="6" t="s">
        <v>231</v>
      </c>
      <c r="C129" s="6">
        <v>-71</v>
      </c>
      <c r="D129" s="12">
        <v>1</v>
      </c>
      <c r="E129" s="12">
        <v>88</v>
      </c>
      <c r="F129" s="60">
        <v>2188.7399999999998</v>
      </c>
      <c r="G129" s="64">
        <v>0.6</v>
      </c>
      <c r="H129" s="65"/>
      <c r="I129" s="59">
        <f t="shared" si="2"/>
        <v>875.49599999999998</v>
      </c>
      <c r="J129" s="59">
        <f t="shared" si="3"/>
        <v>0</v>
      </c>
      <c r="K129" s="48"/>
    </row>
    <row r="130" spans="1:11">
      <c r="A130" s="24" t="s">
        <v>232</v>
      </c>
      <c r="B130" s="6" t="s">
        <v>233</v>
      </c>
      <c r="C130" s="6">
        <v>-71</v>
      </c>
      <c r="D130" s="12">
        <v>30</v>
      </c>
      <c r="E130" s="12">
        <v>240</v>
      </c>
      <c r="F130" s="60">
        <v>786.77</v>
      </c>
      <c r="G130" s="64">
        <v>0.6</v>
      </c>
      <c r="H130" s="65"/>
      <c r="I130" s="59">
        <f t="shared" si="2"/>
        <v>314.70800000000003</v>
      </c>
      <c r="J130" s="59">
        <f t="shared" si="3"/>
        <v>0</v>
      </c>
      <c r="K130" s="48"/>
    </row>
    <row r="131" spans="1:11">
      <c r="A131" s="24" t="s">
        <v>234</v>
      </c>
      <c r="B131" s="6" t="s">
        <v>235</v>
      </c>
      <c r="C131" s="6">
        <v>-71</v>
      </c>
      <c r="D131" s="12">
        <v>20</v>
      </c>
      <c r="E131" s="12">
        <v>106</v>
      </c>
      <c r="F131" s="60">
        <v>1108.05</v>
      </c>
      <c r="G131" s="64">
        <v>0.6</v>
      </c>
      <c r="H131" s="65"/>
      <c r="I131" s="59">
        <f t="shared" si="2"/>
        <v>443.22</v>
      </c>
      <c r="J131" s="59">
        <f t="shared" si="3"/>
        <v>0</v>
      </c>
      <c r="K131" s="48"/>
    </row>
    <row r="132" spans="1:11" ht="29.25" customHeight="1">
      <c r="H132" s="70" t="s">
        <v>236</v>
      </c>
      <c r="I132" s="70"/>
      <c r="J132" s="62">
        <f>SUM(J16:J131)</f>
        <v>41574.320000000007</v>
      </c>
      <c r="K132" s="56"/>
    </row>
    <row r="133" spans="1:11" ht="26.25" customHeight="1">
      <c r="H133" s="70" t="s">
        <v>237</v>
      </c>
      <c r="I133" s="70"/>
      <c r="J133" s="62">
        <f>J132*0.2</f>
        <v>8314.8640000000014</v>
      </c>
      <c r="K133" s="56"/>
    </row>
    <row r="134" spans="1:11" ht="37.5" customHeight="1" thickBot="1">
      <c r="H134" s="70" t="s">
        <v>238</v>
      </c>
      <c r="I134" s="70"/>
      <c r="J134" s="62">
        <f>J132+J133</f>
        <v>49889.184000000008</v>
      </c>
      <c r="K134" s="56"/>
    </row>
    <row r="135" spans="1:11" ht="15" customHeight="1">
      <c r="A135" s="57" t="s">
        <v>239</v>
      </c>
      <c r="B135" s="58"/>
      <c r="C135" s="58"/>
      <c r="D135" s="58"/>
      <c r="E135" s="58"/>
      <c r="F135" s="58"/>
      <c r="G135" s="58"/>
      <c r="I135" s="40"/>
      <c r="J135" s="58"/>
      <c r="K135" s="40"/>
    </row>
  </sheetData>
  <customSheetViews>
    <customSheetView guid="{DAEB4418-9BCE-454E-9B7D-66831367549C}" scale="115" topLeftCell="A110">
      <selection activeCell="I17" sqref="I17:J132"/>
      <pageMargins left="0" right="0" top="0" bottom="0" header="0" footer="0"/>
      <pageSetup paperSize="9" orientation="landscape" r:id="rId1"/>
    </customSheetView>
  </customSheetViews>
  <mergeCells count="12">
    <mergeCell ref="A14:F14"/>
    <mergeCell ref="H132:I132"/>
    <mergeCell ref="H133:I133"/>
    <mergeCell ref="H134:I134"/>
    <mergeCell ref="I9:J9"/>
    <mergeCell ref="I10:J10"/>
    <mergeCell ref="I11:J11"/>
    <mergeCell ref="A13:J13"/>
    <mergeCell ref="B9:G9"/>
    <mergeCell ref="B10:G10"/>
    <mergeCell ref="B11:G11"/>
    <mergeCell ref="B12:J12"/>
  </mergeCells>
  <hyperlinks>
    <hyperlink ref="D7" r:id="rId2" xr:uid="{00000000-0004-0000-0000-000000000000}"/>
  </hyperlinks>
  <pageMargins left="0.12" right="0.18" top="0.15" bottom="0.13" header="0.12" footer="0.12"/>
  <pageSetup paperSize="9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5"/>
  <sheetData/>
  <customSheetViews>
    <customSheetView guid="{DAEB4418-9BCE-454E-9B7D-66831367549C}">
      <pageMargins left="0" right="0" top="0" bottom="0" header="0" footer="0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5"/>
  <sheetData/>
  <customSheetViews>
    <customSheetView guid="{DAEB4418-9BCE-454E-9B7D-66831367549C}">
      <pageMargins left="0" right="0" top="0" bottom="0" header="0" footer="0"/>
    </customSheetView>
  </customSheetView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ED6F92913FAD454382D66EBA537E2D56" ma:contentTypeVersion="14" ma:contentTypeDescription="Yeni belge oluşturun." ma:contentTypeScope="" ma:versionID="b653450171657a6b848475f167b49e40">
  <xsd:schema xmlns:xsd="http://www.w3.org/2001/XMLSchema" xmlns:xs="http://www.w3.org/2001/XMLSchema" xmlns:p="http://schemas.microsoft.com/office/2006/metadata/properties" xmlns:ns2="ea4437da-6006-4387-b980-64865a1c696a" xmlns:ns3="d04a31a2-ed01-460b-b1aa-0fa05dd17964" targetNamespace="http://schemas.microsoft.com/office/2006/metadata/properties" ma:root="true" ma:fieldsID="6b8127b4140d949294ae11bf6dfcf5f5" ns2:_="" ns3:_="">
    <xsd:import namespace="ea4437da-6006-4387-b980-64865a1c696a"/>
    <xsd:import namespace="d04a31a2-ed01-460b-b1aa-0fa05dd1796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4437da-6006-4387-b980-64865a1c69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Resim Etiketleri" ma:readOnly="false" ma:fieldId="{5cf76f15-5ced-4ddc-b409-7134ff3c332f}" ma:taxonomyMulti="true" ma:sspId="593516f6-f730-499e-9d23-67a285043be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4a31a2-ed01-460b-b1aa-0fa05dd1796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ylaşılanla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Ayrıntıları ile Paylaşıld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93f41a3c-a098-4ec5-b4d2-97a0e36fc49d}" ma:internalName="TaxCatchAll" ma:showField="CatchAllData" ma:web="d04a31a2-ed01-460b-b1aa-0fa05dd1796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4F96515-C9E7-456A-B299-ACFDC4BE9B8E}"/>
</file>

<file path=customXml/itemProps2.xml><?xml version="1.0" encoding="utf-8"?>
<ds:datastoreItem xmlns:ds="http://schemas.openxmlformats.org/officeDocument/2006/customXml" ds:itemID="{4119EB2D-DCD9-45B1-A37A-09C522E9EE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ziyaattin</dc:creator>
  <cp:keywords/>
  <dc:description/>
  <cp:lastModifiedBy>İrem  KALKAN</cp:lastModifiedBy>
  <cp:revision/>
  <dcterms:created xsi:type="dcterms:W3CDTF">2022-01-10T10:46:43Z</dcterms:created>
  <dcterms:modified xsi:type="dcterms:W3CDTF">2024-01-03T06:58:10Z</dcterms:modified>
  <cp:category/>
  <cp:contentStatus/>
</cp:coreProperties>
</file>